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40" windowWidth="14175" windowHeight="7695" tabRatio="473"/>
  </bookViews>
  <sheets>
    <sheet name="Реестр ОУ РО по Районам" sheetId="1" r:id="rId1"/>
  </sheets>
  <definedNames>
    <definedName name="_GoBack" localSheetId="0">'Реестр ОУ РО по Районам'!$H$262</definedName>
    <definedName name="_xlnm._FilterDatabase" localSheetId="0" hidden="1">'Реестр ОУ РО по Районам'!$A$3:$M$1066</definedName>
    <definedName name="_xlnm.Print_Titles" localSheetId="0">'Реестр ОУ РО по Районам'!$3:$4</definedName>
    <definedName name="_xlnm.Print_Area" localSheetId="0">'Реестр ОУ РО по Районам'!$A$1:$L$1066</definedName>
  </definedNames>
  <calcPr calcId="144525"/>
</workbook>
</file>

<file path=xl/calcChain.xml><?xml version="1.0" encoding="utf-8"?>
<calcChain xmlns="http://schemas.openxmlformats.org/spreadsheetml/2006/main">
  <c r="K984" i="1" l="1"/>
  <c r="K985" i="1" s="1"/>
  <c r="K874" i="1"/>
  <c r="K872" i="1"/>
  <c r="K863" i="1"/>
  <c r="K860" i="1"/>
  <c r="K864" i="1" s="1"/>
  <c r="K792" i="1"/>
  <c r="K794" i="1" s="1"/>
  <c r="K789" i="1"/>
  <c r="K793" i="1" s="1"/>
  <c r="K779" i="1"/>
  <c r="K726" i="1"/>
  <c r="K723" i="1"/>
  <c r="K727" i="1" s="1"/>
  <c r="K710" i="1"/>
  <c r="K715" i="1" s="1"/>
  <c r="K682" i="1"/>
  <c r="K684" i="1" s="1"/>
  <c r="K673" i="1"/>
  <c r="K669" i="1"/>
  <c r="K674" i="1" s="1"/>
  <c r="K667" i="1"/>
  <c r="K637" i="1"/>
  <c r="K572" i="1"/>
  <c r="K565" i="1"/>
  <c r="K573" i="1" s="1"/>
  <c r="K521" i="1"/>
  <c r="K525" i="1" s="1"/>
  <c r="K512" i="1"/>
  <c r="K522" i="1" s="1"/>
  <c r="K501" i="1"/>
  <c r="K503" i="1" s="1"/>
  <c r="K499" i="1"/>
  <c r="K502" i="1" s="1"/>
  <c r="K486" i="1"/>
  <c r="K436" i="1"/>
  <c r="K434" i="1"/>
  <c r="K437" i="1" s="1"/>
  <c r="K425" i="1"/>
  <c r="K421" i="1"/>
  <c r="K398" i="1"/>
  <c r="K408" i="1" s="1"/>
  <c r="K383" i="1"/>
  <c r="K377" i="1"/>
  <c r="K365" i="1"/>
  <c r="K336" i="1"/>
  <c r="K333" i="1"/>
  <c r="K327" i="1"/>
  <c r="K301" i="1"/>
  <c r="K240" i="1"/>
  <c r="K234" i="1"/>
  <c r="K166" i="1"/>
  <c r="K325" i="1"/>
  <c r="K311" i="1"/>
  <c r="K119" i="1"/>
  <c r="K797" i="1" l="1"/>
  <c r="K982" i="1"/>
  <c r="K986" i="1" s="1"/>
  <c r="K989" i="1" s="1"/>
  <c r="K973" i="1" l="1"/>
  <c r="K975" i="1" s="1"/>
  <c r="K970" i="1"/>
  <c r="K974" i="1" s="1"/>
  <c r="K978" i="1" s="1"/>
  <c r="K994" i="1"/>
  <c r="K993" i="1"/>
  <c r="K245" i="1" l="1"/>
  <c r="K256" i="1" l="1"/>
  <c r="K213" i="1"/>
  <c r="K223" i="1" s="1"/>
  <c r="K141" i="1"/>
  <c r="K47" i="1"/>
  <c r="K36" i="1" l="1"/>
  <c r="K32" i="1"/>
  <c r="K37" i="1" s="1"/>
  <c r="K41" i="1" s="1"/>
  <c r="K811" i="1" l="1"/>
  <c r="K802" i="1"/>
  <c r="K875" i="1"/>
  <c r="K876" i="1"/>
  <c r="K746" i="1" l="1"/>
  <c r="K886" i="1" l="1"/>
  <c r="I123" i="1"/>
  <c r="K122" i="1"/>
  <c r="K407" i="1" l="1"/>
  <c r="K409" i="1" s="1"/>
  <c r="K14" i="1"/>
  <c r="K552" i="1" l="1"/>
  <c r="K833" i="1"/>
  <c r="K850" i="1"/>
  <c r="K519" i="1" l="1"/>
  <c r="K605" i="1"/>
  <c r="K152" i="1"/>
  <c r="I989" i="1" l="1"/>
  <c r="K457" i="1"/>
  <c r="K753" i="1" l="1"/>
  <c r="K767" i="1"/>
  <c r="K776" i="1" l="1"/>
  <c r="K780" i="1" s="1"/>
  <c r="K533" i="1" l="1"/>
  <c r="K543" i="1" l="1"/>
  <c r="K192" i="1"/>
  <c r="K693" i="1" l="1"/>
  <c r="K701" i="1"/>
  <c r="K315" i="1"/>
  <c r="I206" i="1" l="1"/>
  <c r="K205" i="1"/>
  <c r="K206" i="1" s="1"/>
  <c r="K207" i="1"/>
  <c r="K1006" i="1"/>
  <c r="K599" i="1"/>
  <c r="K491" i="1"/>
  <c r="K105" i="1"/>
  <c r="K658" i="1"/>
  <c r="I224" i="1"/>
  <c r="I438" i="1"/>
  <c r="I437" i="1"/>
  <c r="K1051" i="1" l="1"/>
  <c r="K1055" i="1" s="1"/>
  <c r="K1053" i="1"/>
  <c r="K1057" i="1" s="1"/>
  <c r="I1054" i="1"/>
  <c r="K1054" i="1"/>
  <c r="I1057" i="1"/>
  <c r="I675" i="1"/>
  <c r="I677" i="1" s="1"/>
  <c r="I974" i="1"/>
  <c r="I978" i="1" s="1"/>
  <c r="I316" i="1"/>
  <c r="I814" i="1"/>
  <c r="I522" i="1"/>
  <c r="I526" i="1" s="1"/>
  <c r="I37" i="1"/>
  <c r="I41" i="1" s="1"/>
  <c r="I606" i="1"/>
  <c r="I659" i="1"/>
  <c r="K607" i="1"/>
  <c r="I607" i="1"/>
  <c r="K606" i="1"/>
  <c r="K610" i="1" s="1"/>
  <c r="I480" i="1"/>
  <c r="I241" i="1"/>
  <c r="I245" i="1" s="1"/>
  <c r="K242" i="1"/>
  <c r="I26" i="1"/>
  <c r="I29" i="1" s="1"/>
  <c r="K25" i="1"/>
  <c r="K20" i="1"/>
  <c r="K26" i="1" s="1"/>
  <c r="K22" i="1"/>
  <c r="K27" i="1" s="1"/>
  <c r="K24" i="1"/>
  <c r="K28" i="1" s="1"/>
  <c r="K56" i="1"/>
  <c r="K53" i="1"/>
  <c r="K57" i="1" s="1"/>
  <c r="K55" i="1"/>
  <c r="K58" i="1" s="1"/>
  <c r="K112" i="1"/>
  <c r="K107" i="1"/>
  <c r="K113" i="1" s="1"/>
  <c r="K110" i="1"/>
  <c r="K114" i="1" s="1"/>
  <c r="I111" i="1"/>
  <c r="I112" i="1"/>
  <c r="I113" i="1"/>
  <c r="I114" i="1"/>
  <c r="K123" i="1"/>
  <c r="K124" i="1"/>
  <c r="K156" i="1"/>
  <c r="K154" i="1"/>
  <c r="K158" i="1" s="1"/>
  <c r="I156" i="1"/>
  <c r="I158" i="1"/>
  <c r="K175" i="1"/>
  <c r="K178" i="1" s="1"/>
  <c r="I178" i="1"/>
  <c r="K210" i="1"/>
  <c r="I210" i="1"/>
  <c r="K222" i="1"/>
  <c r="K224" i="1" s="1"/>
  <c r="K227" i="1" s="1"/>
  <c r="I227" i="1"/>
  <c r="K269" i="1"/>
  <c r="K268" i="1"/>
  <c r="K270" i="1" s="1"/>
  <c r="I270" i="1"/>
  <c r="K277" i="1"/>
  <c r="K280" i="1" s="1"/>
  <c r="K279" i="1"/>
  <c r="K281" i="1" s="1"/>
  <c r="I280" i="1"/>
  <c r="I281" i="1"/>
  <c r="K287" i="1"/>
  <c r="K291" i="1" s="1"/>
  <c r="K290" i="1"/>
  <c r="K292" i="1" s="1"/>
  <c r="I291" i="1"/>
  <c r="I292" i="1"/>
  <c r="K298" i="1"/>
  <c r="K302" i="1" s="1"/>
  <c r="K303" i="1"/>
  <c r="I302" i="1"/>
  <c r="I303" i="1"/>
  <c r="K317" i="1"/>
  <c r="K320" i="1" s="1"/>
  <c r="I317" i="1"/>
  <c r="I330" i="1"/>
  <c r="K341" i="1"/>
  <c r="I341" i="1"/>
  <c r="K347" i="1"/>
  <c r="K356" i="1" s="1"/>
  <c r="K353" i="1"/>
  <c r="K357" i="1" s="1"/>
  <c r="K355" i="1"/>
  <c r="K359" i="1" s="1"/>
  <c r="I356" i="1"/>
  <c r="I357" i="1"/>
  <c r="I359" i="1"/>
  <c r="K369" i="1"/>
  <c r="K368" i="1"/>
  <c r="K370" i="1" s="1"/>
  <c r="I369" i="1"/>
  <c r="I370" i="1"/>
  <c r="I380" i="1"/>
  <c r="I384" i="1" s="1"/>
  <c r="K380" i="1"/>
  <c r="K384" i="1" s="1"/>
  <c r="I412" i="1"/>
  <c r="K426" i="1"/>
  <c r="K427" i="1"/>
  <c r="I426" i="1"/>
  <c r="K438" i="1"/>
  <c r="K441" i="1" s="1"/>
  <c r="I441" i="1"/>
  <c r="K478" i="1"/>
  <c r="K471" i="1"/>
  <c r="K479" i="1" s="1"/>
  <c r="K477" i="1"/>
  <c r="K481" i="1" s="1"/>
  <c r="I478" i="1"/>
  <c r="I479" i="1"/>
  <c r="I481" i="1"/>
  <c r="K492" i="1"/>
  <c r="K493" i="1"/>
  <c r="I492" i="1"/>
  <c r="I493" i="1"/>
  <c r="I502" i="1"/>
  <c r="I506" i="1" s="1"/>
  <c r="K523" i="1"/>
  <c r="K526" i="1" s="1"/>
  <c r="K534" i="1"/>
  <c r="K538" i="1" s="1"/>
  <c r="I534" i="1"/>
  <c r="I538" i="1" s="1"/>
  <c r="K557" i="1"/>
  <c r="K558" i="1"/>
  <c r="K554" i="1"/>
  <c r="K559" i="1" s="1"/>
  <c r="K556" i="1"/>
  <c r="K560" i="1" s="1"/>
  <c r="I558" i="1"/>
  <c r="I559" i="1"/>
  <c r="I560" i="1"/>
  <c r="K574" i="1"/>
  <c r="K577" i="1" s="1"/>
  <c r="I573" i="1"/>
  <c r="I574" i="1"/>
  <c r="I575" i="1"/>
  <c r="K581" i="1"/>
  <c r="K586" i="1" s="1"/>
  <c r="K585" i="1"/>
  <c r="K587" i="1" s="1"/>
  <c r="I586" i="1"/>
  <c r="I587" i="1"/>
  <c r="K659" i="1"/>
  <c r="K653" i="1"/>
  <c r="K660" i="1" s="1"/>
  <c r="K662" i="1"/>
  <c r="I660" i="1"/>
  <c r="K661" i="1"/>
  <c r="K677" i="1"/>
  <c r="K680" i="1"/>
  <c r="K683" i="1" s="1"/>
  <c r="I683" i="1"/>
  <c r="K687" i="1"/>
  <c r="I684" i="1"/>
  <c r="K702" i="1"/>
  <c r="K703" i="1"/>
  <c r="I702" i="1"/>
  <c r="I703" i="1"/>
  <c r="K714" i="1"/>
  <c r="K716" i="1" s="1"/>
  <c r="K719" i="1" s="1"/>
  <c r="I715" i="1"/>
  <c r="I719" i="1" s="1"/>
  <c r="I731" i="1"/>
  <c r="K728" i="1"/>
  <c r="K731" i="1" s="1"/>
  <c r="K754" i="1"/>
  <c r="K755" i="1"/>
  <c r="I754" i="1"/>
  <c r="I755" i="1"/>
  <c r="K769" i="1"/>
  <c r="K772" i="1" s="1"/>
  <c r="I769" i="1"/>
  <c r="I772" i="1" s="1"/>
  <c r="I780" i="1"/>
  <c r="K781" i="1"/>
  <c r="K784" i="1" s="1"/>
  <c r="I794" i="1"/>
  <c r="I797" i="1" s="1"/>
  <c r="K814" i="1"/>
  <c r="K813" i="1"/>
  <c r="K815" i="1" s="1"/>
  <c r="I815" i="1"/>
  <c r="I816" i="1"/>
  <c r="K851" i="1"/>
  <c r="K852" i="1"/>
  <c r="I851" i="1"/>
  <c r="I852" i="1"/>
  <c r="K865" i="1"/>
  <c r="K868" i="1" s="1"/>
  <c r="I868" i="1"/>
  <c r="K879" i="1"/>
  <c r="I879" i="1"/>
  <c r="K883" i="1"/>
  <c r="K887" i="1" s="1"/>
  <c r="K888" i="1"/>
  <c r="I887" i="1"/>
  <c r="I888" i="1"/>
  <c r="K908" i="1"/>
  <c r="K936" i="1" s="1"/>
  <c r="K931" i="1"/>
  <c r="K937" i="1" s="1"/>
  <c r="K933" i="1"/>
  <c r="K938" i="1" s="1"/>
  <c r="K935" i="1"/>
  <c r="K939" i="1" s="1"/>
  <c r="I936" i="1"/>
  <c r="I937" i="1"/>
  <c r="I938" i="1"/>
  <c r="I939" i="1"/>
  <c r="K950" i="1"/>
  <c r="K963" i="1" s="1"/>
  <c r="K962" i="1"/>
  <c r="K964" i="1" s="1"/>
  <c r="I963" i="1"/>
  <c r="I964" i="1"/>
  <c r="I995" i="1"/>
  <c r="I998" i="1" s="1"/>
  <c r="K995" i="1"/>
  <c r="K998" i="1" s="1"/>
  <c r="K1016" i="1"/>
  <c r="K1015" i="1"/>
  <c r="K1017" i="1" s="1"/>
  <c r="I1016" i="1"/>
  <c r="I1017" i="1"/>
  <c r="K360" i="1" l="1"/>
  <c r="I1060" i="1"/>
  <c r="I1063" i="1"/>
  <c r="I891" i="1"/>
  <c r="I784" i="1"/>
  <c r="K430" i="1"/>
  <c r="K758" i="1"/>
  <c r="I496" i="1"/>
  <c r="K373" i="1"/>
  <c r="K306" i="1"/>
  <c r="K295" i="1"/>
  <c r="K284" i="1"/>
  <c r="I159" i="1"/>
  <c r="K29" i="1"/>
  <c r="I818" i="1"/>
  <c r="I430" i="1"/>
  <c r="I306" i="1"/>
  <c r="I610" i="1"/>
  <c r="K506" i="1"/>
  <c r="I687" i="1"/>
  <c r="I967" i="1"/>
  <c r="I706" i="1"/>
  <c r="I1020" i="1"/>
  <c r="K967" i="1"/>
  <c r="K412" i="1"/>
  <c r="I127" i="1"/>
  <c r="I115" i="1"/>
  <c r="I60" i="1"/>
  <c r="K496" i="1"/>
  <c r="I482" i="1"/>
  <c r="I373" i="1"/>
  <c r="I360" i="1"/>
  <c r="I284" i="1"/>
  <c r="K159" i="1"/>
  <c r="K940" i="1"/>
  <c r="K891" i="1"/>
  <c r="I855" i="1"/>
  <c r="K818" i="1"/>
  <c r="I758" i="1"/>
  <c r="I590" i="1"/>
  <c r="I577" i="1"/>
  <c r="I1062" i="1"/>
  <c r="K127" i="1"/>
  <c r="K590" i="1"/>
  <c r="I940" i="1"/>
  <c r="K1062" i="1"/>
  <c r="K706" i="1"/>
  <c r="I1058" i="1"/>
  <c r="I295" i="1"/>
  <c r="I663" i="1"/>
  <c r="K273" i="1"/>
  <c r="K60" i="1"/>
  <c r="I561" i="1"/>
  <c r="I320" i="1"/>
  <c r="K855" i="1"/>
  <c r="K1061" i="1"/>
  <c r="K663" i="1"/>
  <c r="K482" i="1"/>
  <c r="K1063" i="1"/>
  <c r="K1020" i="1"/>
  <c r="K561" i="1"/>
  <c r="K1058" i="1"/>
  <c r="I1061" i="1"/>
  <c r="I1064" i="1" l="1"/>
  <c r="I1066" i="1" s="1"/>
  <c r="K80" i="1"/>
  <c r="K111" i="1" s="1"/>
  <c r="K115" i="1" l="1"/>
  <c r="K1060" i="1"/>
  <c r="K1064" i="1" s="1"/>
  <c r="K1066" i="1" s="1"/>
  <c r="K40" i="1"/>
</calcChain>
</file>

<file path=xl/sharedStrings.xml><?xml version="1.0" encoding="utf-8"?>
<sst xmlns="http://schemas.openxmlformats.org/spreadsheetml/2006/main" count="5337" uniqueCount="2911">
  <si>
    <t>№п/п</t>
  </si>
  <si>
    <t>Руководитель образовательного учреждения (Ф.И.О.)</t>
  </si>
  <si>
    <t>Форма Образовательного учреждения</t>
  </si>
  <si>
    <t>Белокалитвенский</t>
  </si>
  <si>
    <t>Азов</t>
  </si>
  <si>
    <t>Муниципальное бюджетное дошкольное образовательное учреждение детский сад №2 «Дельфинчик»</t>
  </si>
  <si>
    <t>Муниципальное бюджетное дошкольное образовательное учреждение детский сад № 3 «Тополек»</t>
  </si>
  <si>
    <t>Муниципальное бюджетное дошкольное образовательное учреждение детский сад № 6 "Малыш"</t>
  </si>
  <si>
    <t>Муниципальное бюджетное дошкольное образовательное учреждение детский сад № 8 «Малинка»</t>
  </si>
  <si>
    <t>Муниципальное бюджетное дошкольное образовательное учреждение детский сад № 22 «Казачок»</t>
  </si>
  <si>
    <t>Муниципальное бюджетное дошкольное образовательное учреждение детский сад № 29 «Маячок»</t>
  </si>
  <si>
    <t>Муниципальное бюджетное общеобразовательное учреждение средняя школа № 1</t>
  </si>
  <si>
    <t>Муниципальное бюджетное общеобразовательное учреждение средняя школа № 5</t>
  </si>
  <si>
    <t>Муниципальное бюджетное общеобразовательное учреждение средняя школа № 13</t>
  </si>
  <si>
    <t>Муниципальное бюджетное общеобразовательное учреждение лицей г. Азов</t>
  </si>
  <si>
    <t>Аксайский</t>
  </si>
  <si>
    <t>Муниципальное бюджетное общеобразовательное учреждение Александровская средняя школа</t>
  </si>
  <si>
    <t>Муниципальное бюджетное общеобразовательное учреждение Грушевская средняя школа</t>
  </si>
  <si>
    <t>Муниципальное бюджетное общеобразовательное учреждение Мишкинская средняя школа</t>
  </si>
  <si>
    <t>Муниципальное бюджетное общеобразовательное учреждение Старочеркасская средняя школа</t>
  </si>
  <si>
    <t>Муниципальное бюджетное общеобразовательное учреждение Островская средняя школа</t>
  </si>
  <si>
    <t>Муниципальное бюджетное дошкольное образовательное учреждение детский сад № 16 «Дюймовочка»</t>
  </si>
  <si>
    <t>Муниципальное бюджетное общеобразовательное учреждение средняя школа № 12</t>
  </si>
  <si>
    <t>Муниципальное бюджетное общеобразовательное учреждение средняя школа № 15</t>
  </si>
  <si>
    <t>347058 п. Виноградный,ул. Матросова 26, тел: 8(86383)7-23-01, shkol15@yndex.ru</t>
  </si>
  <si>
    <t>Муниципальное бюджетное общеобразовательное учреждение основная школа № 2</t>
  </si>
  <si>
    <t>347011, п.Коксовый,ул. Тургенева 20, тел: 8-918-545-96-99</t>
  </si>
  <si>
    <t>Муниципальное бюджетное общеобразовательное учреждение основная школа № 4</t>
  </si>
  <si>
    <t>Муниципальное бюджетное общеобразовательное учреждение Богураевская средняя школа</t>
  </si>
  <si>
    <t>Кащеева  Ирина Александровна</t>
  </si>
  <si>
    <t>Муниципальное бюджетное общеобразовательное учреждение Голубинская средняя школа</t>
  </si>
  <si>
    <t>х.Голубинка, ул. Школьная 6 тел: 8-928-755-06-10, mou-golubinka@ yandex.ru</t>
  </si>
  <si>
    <t>х. Грушевский, ул. Центральная    34-а, тел: 8-928-141-94-53, mougrushevkas@yandex.ru</t>
  </si>
  <si>
    <t>Муниципальное бюджетное общеобразовательное учреждение Крутинская средняя школа</t>
  </si>
  <si>
    <t>Муниципальное бюджетное общеобразовательное учреждение Ленинская средняя школа</t>
  </si>
  <si>
    <t>Муниципальное бюджетное общеобразовательное учреждение Литвиновская средняя школа</t>
  </si>
  <si>
    <t>Муниципальное бюджетное общеобразовательное учреждение Насонтовска средняя школа</t>
  </si>
  <si>
    <t>Муниципальное бюджетное общеобразовательное учреждение Нижне-Серебряковская основная школа</t>
  </si>
  <si>
    <t>Муниципальное бюджетное общеобразовательное учреждение Погореловская основная школа</t>
  </si>
  <si>
    <t>Муниципальное бюджетное общеобразовательное учреждение Чапаевская средняя школа</t>
  </si>
  <si>
    <t>Муниципальное бюджетное дошкольное образовательное учреждение детский сад № 46 «Аленушка»</t>
  </si>
  <si>
    <t>Муниципальное бюджетное дошкольное образовательное учреждение детский сад № 66 «Аленушка»</t>
  </si>
  <si>
    <t>Муниципальное бюджетное дошкольное образовательное учреждение детский сад № 71 «Буратино»</t>
  </si>
  <si>
    <t>Муниципальное бюджетное дошкольное образовательное учреждение детский сад № 72 «Красная шапочка»</t>
  </si>
  <si>
    <t>Муниципальное бюджетное дошкольное образовательное учреждение Какичевский детский сад «Вишенка»</t>
  </si>
  <si>
    <t>Муниципальное бюджетное дошкольное образовательное учреждение детский сад № 106 «Ивушка»</t>
  </si>
  <si>
    <t>Муниципальное бюджетное дошкольное образовательное учреждение детский сад № 83 «Сказка»</t>
  </si>
  <si>
    <t>Муниципальное бюджетное дошкольное образовательное учреждение детский сад № 59 «Ромашка»</t>
  </si>
  <si>
    <t>Муниципальное бюджетное дошкольное образовательное учреждение детский сад общеразвивающего вида с приоритетным осуществлением интеллектуального направления развития воспитанников № 70 «Звездочка»</t>
  </si>
  <si>
    <t>Муниципальное бюджетное общеобразовательное учреждение Краснодонецкая средняя общеобразовательная школа</t>
  </si>
  <si>
    <t>Муниципальное буджетное образовательное учреждение Нижнепоповская основная общеобразовательная школа</t>
  </si>
  <si>
    <t>Муниципальное бюджетное дошкольное образовательное учреждение детский сад № 42 «Дюймовочка»</t>
  </si>
  <si>
    <t>Муниципальное бюджетное образовательное учреждение средняя общеобразовательная школа №9 г. Батайска</t>
  </si>
  <si>
    <t>Муниципальное дошкольное образовательное учреждение детский сад №8 «Лазарик»</t>
  </si>
  <si>
    <t>Муниципальное бюджетное образовательное учреждение дополнительного образования детей «Центр дополнительного образования детей» Багаевского района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</si>
  <si>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</si>
  <si>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Муниципальное бюджетное общеобразовательное учреждение средняя общеобразовательная школа №2 Багаевского района</t>
  </si>
  <si>
    <t>Муниципальное бюджетное общеобразовательное учреждение средняя общеобразовательная школа №3 Багаевского района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</si>
  <si>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</si>
  <si>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Муниципальное бюджетное общеобразовательное учреждение Каргинская средняя школа им.М.А. Шолохова</t>
  </si>
  <si>
    <t>Муниципальное бюджетное общеобразовательное учреждение Краснокутская средняя школа</t>
  </si>
  <si>
    <t>Муниципальное бюджетное общеобразовательное учреждение Красноманычская средняя школа Веселовского района</t>
  </si>
  <si>
    <t>Муниципальное бюджетное общеобразовательное учреждение Кировская средняя школа</t>
  </si>
  <si>
    <t>Муниципальное бюджетное общеобразовательное учреждение Багаевская средняя школа Веселовского района</t>
  </si>
  <si>
    <t>Муниципальное бюджетное общеобразовательное учреждение Веселовская средняя школа №2 Веселовского района</t>
  </si>
  <si>
    <t>Муниципальное бюджетное общеобразовательное учреждение Малозападенская средняя школа Веселовского района</t>
  </si>
  <si>
    <t>Муниципальное бюджетное общеобразовательное учреждение Краснознаменская основная  школа Веселовского района</t>
  </si>
  <si>
    <t>Муниципальное бюджетное общеобразовательное учреждение Маныч-Балабинская средняя школа Веселовского района</t>
  </si>
  <si>
    <t>Муниципальное бюджетное общеобразовательное учреждение основная Новинская средняя школа</t>
  </si>
  <si>
    <t>Муниципальное бюджетное общеобразовательное учреждение Лагутнинская средняя школа</t>
  </si>
  <si>
    <t>Муниципальное бюджетное общеобразовательное учреждение Потаповская средняя школа</t>
  </si>
  <si>
    <t>Муниципальное бюджетное общеобразовательное учреждение Романовская средняя школа</t>
  </si>
  <si>
    <t>Муниципальное бюджетное общеобразовательное учреждение Рябичевская средняя школа</t>
  </si>
  <si>
    <t>Муниципальное бюджетное общеобразовательное учреждение Морозовская основная школа</t>
  </si>
  <si>
    <t>Муниципальное бюджетное общеобразовательное учреждение Ясыревская начальная школа</t>
  </si>
  <si>
    <t>Муниципальное бюджетное общеобразовательное учреждение Мокро-Соленовская основная школа</t>
  </si>
  <si>
    <t>Муниципальное бюджетное общеобразовательное учреждение Дубенцовская средняя школа</t>
  </si>
  <si>
    <t>Муниципальное бюджетное общеобразовательное учреждение Пирожковская основная школа</t>
  </si>
  <si>
    <t>Муниципальное дошкольное образовательное учреждение центр развития ребенка-детский сад с осуществлением физического и психического развития, коррекции и оздоровления всех воспитанников № 6 «Радость»</t>
  </si>
  <si>
    <t>Муниципальное дошкольное образовательное учреждение-детский сад общеразвивающего вида (художественно-эстетического приоритетного направления развития воспитанников) №9 «Колокольчик».</t>
  </si>
  <si>
    <t>Муниципальное дошкольное образовательное учреждение центр развития ребенка-детский сад с осуществлением физического и психического развития, коррекции и оздоровления всех воспитанников № 8 «Чайка»</t>
  </si>
  <si>
    <t>347024,  х. Ленин,ул. К. Маркса 18 тел: 8(86383)-7-51-99</t>
  </si>
  <si>
    <t>347014, х. Чапаев,пер. Школьный, д.2 тел: 8(86383)-6-85-17</t>
  </si>
  <si>
    <t>347014 Белокалитвинский район,х. Чапаев,ул. Молодежная 4 тел: 89094370771</t>
  </si>
  <si>
    <t>Белая Калитва</t>
  </si>
  <si>
    <t>347042  г. Белая Калитва,ул. Мичурина 6  тел:8(86383)2-57-90</t>
  </si>
  <si>
    <t>Батайск</t>
  </si>
  <si>
    <t>Пиманова Галина Васильевна</t>
  </si>
  <si>
    <t xml:space="preserve">Багаевский </t>
  </si>
  <si>
    <t>Мальцева Елена Витальевна</t>
  </si>
  <si>
    <t xml:space="preserve">Боковский </t>
  </si>
  <si>
    <t>Говорухина Татьяна Ивановна</t>
  </si>
  <si>
    <t>Кругликова  Елена  Рафаиловна</t>
  </si>
  <si>
    <t>Веселовский</t>
  </si>
  <si>
    <t>347794  Веселовский район, х. Чаканиха, пер. Школьный 17,тел: 8 (86358) 6-72-37</t>
  </si>
  <si>
    <t>347795 Веселовский район, х. Красное Знамя, тел: 8 (86358) 6-55-37</t>
  </si>
  <si>
    <t>Волгодонский</t>
  </si>
  <si>
    <t>347353, Волгодонской район, х. Рябичев, ул. Юбилейная 9-а тел: 8(86394)7-4-691</t>
  </si>
  <si>
    <t>Итого</t>
  </si>
  <si>
    <t>Дата присвоения статуса "Казачий"</t>
  </si>
  <si>
    <t>г.Аксай/Аксайский район</t>
  </si>
  <si>
    <t>Всего по Аксайскому району</t>
  </si>
  <si>
    <t xml:space="preserve">Приказ Министерства общего и профессионального образования РО войсковое казачье общество «Всевеликое войско Донское» №25045 от 02.12.2004 г. </t>
  </si>
  <si>
    <t>Приказ № 1069 от 18.06.2002 года Министерства общего и профессионального образования РО Войсковое Казачье Общество «Всевеликое Войско Донское» г.Ростов-на-Дону</t>
  </si>
  <si>
    <t>Приказ №2504 от 02.12.2004 г. МО РО «О присвоении областного статуса «Казачье»</t>
  </si>
  <si>
    <t xml:space="preserve">Приказ № 117 от 30.07.2014г.Постановление от 01.01.2012г. № 474 «об утверждении Положения о присвоении статуса «казачье» образовательному учреждению» </t>
  </si>
  <si>
    <t>г.Белая калитва/Белокалитвенский район</t>
  </si>
  <si>
    <t>Стрекалова Марина Григорьевна</t>
  </si>
  <si>
    <t>Рожнова Анна Петровна</t>
  </si>
  <si>
    <t>Муниципальное бюджетное общеобразовательное учреждение основная общая школа № 4</t>
  </si>
  <si>
    <t>Кравченко Татьяна Андреевна</t>
  </si>
  <si>
    <t>Аверьянова Людмила Станиславовна</t>
  </si>
  <si>
    <t>Всего по Белокалитвескому району</t>
  </si>
  <si>
    <t>г.Батайск</t>
  </si>
  <si>
    <t>Приказ Департамента по делам казачества и кадетских учебных заведений № 10 от 28.01.2015</t>
  </si>
  <si>
    <t>Приказ от 29.08.2001 № 818 Министерства общего и профессионального образования Ростовской области; приказ от 30.08.2001 № 145-К Войсковое Казачье общество «Всевеликое войско Донское»</t>
  </si>
  <si>
    <t>Всего по г.Батайску</t>
  </si>
  <si>
    <t>Багаевский район</t>
  </si>
  <si>
    <t>Приказ минобразования РО и ВКО «Всевеликое войско Донское» № 1069 от 18.06.2002 г.</t>
  </si>
  <si>
    <t>Приказ минобразования РО и ВСК «Всевеликое войско Донское» № 157 от 04.02.2002 г.</t>
  </si>
  <si>
    <t>Постановление Главы Багаевского района № 975 от 06.07.2005 г.</t>
  </si>
  <si>
    <t>Всего по Багаевскому району</t>
  </si>
  <si>
    <t>Боковский район</t>
  </si>
  <si>
    <t>01.09.2001 №314 Подписан Атаман ВКО ВВД Володацким В.П.</t>
  </si>
  <si>
    <t>28.08.2003 г.Подписан Атаман ВКО ВВД Володацким В.П.</t>
  </si>
  <si>
    <t>Всего по Боковскому району</t>
  </si>
  <si>
    <t>Веселовский район</t>
  </si>
  <si>
    <t>Верхнедонской район</t>
  </si>
  <si>
    <t>Муниципальное бюджетное общеобразовательное учреждение Верхнедонского района Верхнедонская гимназия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</si>
  <si>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</si>
  <si>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</si>
  <si>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Удовкина Марина Владимировна</t>
  </si>
  <si>
    <t>Булатова Ирина Андреевна</t>
  </si>
  <si>
    <t xml:space="preserve">Приказ министерства общего и профессионального образования Ростовской области, департамента по делам казачества и кадетских учебных заведений Ростовской области и войскового казачьего общества «Всевеликое Войско Донское» №3680 от 19.12.2008г,. №105 от 22.12.2008 г., №45 от 23.12.2008 г. о присвоении статуса «казачье»
</t>
  </si>
  <si>
    <t xml:space="preserve">Приказ Войскового казачьего общества «Всевеликое Войско Донское;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№120 от 09.07.2007г., №1425 от 06.07.2007г., №71 от 18.06.2007г. </t>
  </si>
  <si>
    <t>Приказ Войскового казачьего общества "Всевеликое Войско Донское",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 126-к от 09.07.2007/ № 1425 от 06.07.2007/ №71 от 18.06.2007 "О присвоении областного статуса "казачье".</t>
  </si>
  <si>
    <t>Всего по Верхнедонскому району</t>
  </si>
  <si>
    <t>Верхнедонской</t>
  </si>
  <si>
    <t>Приказ Департамента по делам казачества от 26.08.2007  № 477</t>
  </si>
  <si>
    <t>Приказ МО и ПОРО и  Войскового казачьего общества «Всевеликое войско Донское» от 22.03.2004 № 594</t>
  </si>
  <si>
    <t>Всего по Веселовскому району</t>
  </si>
  <si>
    <t>Муниципальное дошкольное образовательное учреждение   общеразвивающего вида (интеллектуального приоритетного направления развития воспитанников) № 5 «Вишенка»</t>
  </si>
  <si>
    <t>Самсонова Татьяна Эммануиловна</t>
  </si>
  <si>
    <t>Муниципальное дошкольное образовательное учреждение  общеразвивающего вида (художественно-эстетического приоритетного направления развития воспитанников) детский сад №10 «Березка»</t>
  </si>
  <si>
    <t>Романова Светлана Ивановна</t>
  </si>
  <si>
    <t>347337  Ростовская область, Волгодонской район, х. Ясырев, ул. Победы, 17 8(86394) 7-41-96</t>
  </si>
  <si>
    <t>муниципальное дошкольное образовательное учреждение – детский сад № 2 «Родничок»</t>
  </si>
  <si>
    <t>Павлова Лариса Петровна</t>
  </si>
  <si>
    <t>Приказ № 157 от 04.01.2001г. Министерства общего и профессионального образования Ростовской области Войсковое казачье общество «Всевеликое Войско Донское»</t>
  </si>
  <si>
    <t>Войскового  казачьего общества «Великое войско Донское», министерство общего и профессионального образования Ростовской области и департамента по делам казачества и кадетских учебных заведений Ростовской области № 45 от 23.12.2008г, № 3680 от 19.12.2008г, № 105 от 22.12.2008г.</t>
  </si>
  <si>
    <t xml:space="preserve">Приказ
МО и ПО РО
и Войского казачьего общества «Всевеликое войско Донское» от 04.01.2001г. 
№ 157
</t>
  </si>
  <si>
    <t>Приказ Войскового казачьего общества «Всевеликое Войско Донское» №45 от 23.12.08г., Приказ МО и ПО РО № 3680 от 19.12.2008г., Приказ Департамента по делам казачества и кадетских учебных заведений РО № 105 от 22.12.2008г.</t>
  </si>
  <si>
    <t>Приказ Войскового казачьего общества «Всевеликое Войско Донское»,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 45 от 23.12.2008, № 3680 от 19.12.2008, № 105 от 22.12.2008</t>
  </si>
  <si>
    <t xml:space="preserve">Выписка из приказа  директора департамента по делам казачества и кадетских учебных заведений Ростовской области
от 12.12. 2014г
№185
Выписка из приказа  директора департамента по делам казачества и кадетских учебных заведений Ростовской области
от 12.12. 2014г
№185
</t>
  </si>
  <si>
    <t>Приказ  Войского  общества 2всевеликое  войско  Донское»,  Министерства  общего  и профессиональ-ного  образования  Ростовской  области  и  департамента  по делам  казачества  и кадетских  учебных  заведений  ростовской  области  №45/3680/105  от 23.12.2008</t>
  </si>
  <si>
    <t xml:space="preserve">Выписка из приказа  директора департамента по делам казачества и кадетских учебных заведений Ростовской области
от 12.12. 2014г
№185
</t>
  </si>
  <si>
    <t>Всего по Волгодонскому району</t>
  </si>
  <si>
    <t>г.Гуково</t>
  </si>
  <si>
    <t>Гуковское МДБОУ детский сад № 45 «Жемчужинка»</t>
  </si>
  <si>
    <t>Гуковское МДБОУ детский сад №11 «Светлячок»</t>
  </si>
  <si>
    <t>Гуковская МБОУ СОШ №22 имени кавалера Ордена мужества А.Морозова казачья школа</t>
  </si>
  <si>
    <t>Гуково</t>
  </si>
  <si>
    <t>г.Донецк</t>
  </si>
  <si>
    <t>МБДОУ детский сад №10</t>
  </si>
  <si>
    <t>Приказ департамента по делам казачества и кадетских учебных заведений Ростовской области № 40 от 20.04.2015 "О присвоении статуса "казачье" образовательным учреждениям"</t>
  </si>
  <si>
    <t xml:space="preserve">Приказ Министерства общего и профессионального образования  Ростовской области и Войскового казачьего общества "Всевеликое Войско Донское"
от 01.08.2002 года  № 1457/35
</t>
  </si>
  <si>
    <t xml:space="preserve">Кастрюлина
Елена Борисовна
</t>
  </si>
  <si>
    <t xml:space="preserve">Комиссарова  
Людмила Александровна
</t>
  </si>
  <si>
    <t>Всего по г.Донецк</t>
  </si>
  <si>
    <t>Дубовской район</t>
  </si>
  <si>
    <t>МБДОУ «Золотая рыбка» № 16</t>
  </si>
  <si>
    <t xml:space="preserve">Хвостова Галина Александровна </t>
  </si>
  <si>
    <t>Всего по Дубовскому району</t>
  </si>
  <si>
    <t>Егорлыкский район</t>
  </si>
  <si>
    <t>МБОУ Луначарская СОШ №8</t>
  </si>
  <si>
    <t xml:space="preserve">Приказ департамента по делам казачества и кадетских учреждений Ростовской области №111 от 10.08.2016 года </t>
  </si>
  <si>
    <t>Орехова Татьяна Викторовна</t>
  </si>
  <si>
    <t>Егорлыкский</t>
  </si>
  <si>
    <t xml:space="preserve">347684, Ростовская область,Егорлыкский района, х. Мирный, ул.  Школьная, 21
E-mail: mirny270@rambler.ru
http://school-8.info 8(86370)46-44-3
</t>
  </si>
  <si>
    <t>Всего по Егорлыкскому району</t>
  </si>
  <si>
    <t>Г.Зверево</t>
  </si>
  <si>
    <t xml:space="preserve">Детский сад  № 7
 «Белочка»
</t>
  </si>
  <si>
    <t xml:space="preserve">Детский сад  № 3
 «Алмаз»
</t>
  </si>
  <si>
    <t xml:space="preserve">Приказ
 № 326 –к от 09.07.2007 г.
</t>
  </si>
  <si>
    <t>Приказ № 111 от 10.08.2016 г.</t>
  </si>
  <si>
    <t>Коваленко Ирина Васильевна</t>
  </si>
  <si>
    <t>Горюнова Светлана Николаевна</t>
  </si>
  <si>
    <t xml:space="preserve">г. Зверево, ул. Горького  8(86355)24-2-63
д. 65 а
</t>
  </si>
  <si>
    <t>Зверево</t>
  </si>
  <si>
    <t>Всего по г.Зверево</t>
  </si>
  <si>
    <t>Г.Зерноград/Зерноградский район</t>
  </si>
  <si>
    <t>Муниципальное бюджетное дошкольное образовтельное учреждение детский сад «Малыш» Зерноградского района</t>
  </si>
  <si>
    <t>№ 2504 от 02.12.2004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</si>
  <si>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 xml:space="preserve">Калиниченко Рита Александровна
(и.о. Брилева Анна Николаевна)
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</si>
  <si>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</si>
  <si>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Недоведеева Лидия Васильевна</t>
  </si>
  <si>
    <t>Лопатина Светлана Николаевна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</si>
  <si>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</si>
  <si>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Панасенко Светлана Николаевна</t>
  </si>
  <si>
    <t>Федорущенко Зинаида Николаевна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</si>
  <si>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</si>
  <si>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№ 1070 от 23.05.2006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</si>
  <si>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>Муниципальное бюджетное учреждение дополнительного образования дом детского творчества «Ермак» Зерноградского района</t>
  </si>
  <si>
    <t>№ 42 от 05.04.2013 приказ Правительства Ростовской области и Департамента по делам казачества и кадетских учебных заведений Ростовской области</t>
  </si>
  <si>
    <t>Всего по Зерноградскому району</t>
  </si>
  <si>
    <t>Зимовниковский район</t>
  </si>
  <si>
    <t>МБДОУ казачий детский сад «Малыш»(ст.Кутейниковская)</t>
  </si>
  <si>
    <t>МБДОУ казачий детский сад «Чебурашка» (х. Гашун)</t>
  </si>
  <si>
    <t>№ 475 от 01.06.2012</t>
  </si>
  <si>
    <t>Голованева Екатерина Петровна</t>
  </si>
  <si>
    <t xml:space="preserve">Дащенко 
Светлана
Анатольевна
</t>
  </si>
  <si>
    <t xml:space="preserve">347450 х. Гашун, ул. Деревенского, 30
электронная почта cheburashka@zima.donpac.ru тел.8(86376)35618
официальный сайт http://Sever-detsad.ru
</t>
  </si>
  <si>
    <t>МБОУ Кутейниковская казачья СОШ №3</t>
  </si>
  <si>
    <t>МБОУ Северная казачья СОШ №13</t>
  </si>
  <si>
    <t>№ 55 от 27.05.2008</t>
  </si>
  <si>
    <t>Сивокобыльская Наталья Васильевна</t>
  </si>
  <si>
    <t xml:space="preserve">347450 х. Гашун, ул. Школьная, 10
электронная почта school_13@zima.donpac.ru 8(86376)35649
официальный сайт https://sites.google.com/site/nord13school/
</t>
  </si>
  <si>
    <t>Всего по Зимовниковскому району</t>
  </si>
  <si>
    <t>Кагальницкий район</t>
  </si>
  <si>
    <t>Всего по Кагальницкому району</t>
  </si>
  <si>
    <t>Каменский район</t>
  </si>
  <si>
    <t>МБОУ Глубокинская казачья СОШ №1</t>
  </si>
  <si>
    <t xml:space="preserve">Приказ департамента по делам 
казачества и кадетских учебных 
заведений Ростовской области от10.08.2016 №111
</t>
  </si>
  <si>
    <t>Приказ Мин общего и проф обр Рост обл и ВКО «Всевеликое войско Донское» от 11.12.2006/ 29.12.2006 № 7/2774 «О присвоении областного статуса «казачье»</t>
  </si>
  <si>
    <t>Михайленко Юлия Анатольевна</t>
  </si>
  <si>
    <t>МБДОУ детский садик №15 «Колобок»</t>
  </si>
  <si>
    <t>Всего по Каменскому району</t>
  </si>
  <si>
    <t>г.Каменск-Шахтинский</t>
  </si>
  <si>
    <t>Быковец Валентина Васильевна</t>
  </si>
  <si>
    <t>Миляева Людмила Петровна</t>
  </si>
  <si>
    <t xml:space="preserve">347800, м.к.р.60лет Октября, 11
 г. Каменск-Шахтинский 
mdou-ds38@yandex.ru 
6238.maam.ru 8(86365)4-30-82
</t>
  </si>
  <si>
    <t xml:space="preserve">Муниципальное бюджетное общеобразовательное учреждение средняя общеобразовательная школа  № 2 </t>
  </si>
  <si>
    <t xml:space="preserve">№ 1818/145-К
от 29.08.2001 
</t>
  </si>
  <si>
    <t xml:space="preserve">347800, ул. Мусина, 80 
г. Каменск-Шахтинский,
igor-shishkalov@yandex.ru
shcool343-61.ru 8(86365)7-55-58
</t>
  </si>
  <si>
    <t>МБОУ Пономарёвская ООШ</t>
  </si>
  <si>
    <t>МБОУ Вяжинская ООШ</t>
  </si>
  <si>
    <t>№1457/35 от  01.08.2002 Приказ Министерства образования Ростовской области и Всевеликого войска Донского №1457/35 от  01.08.2002</t>
  </si>
  <si>
    <t>Локтионов Александр Иванович, казак</t>
  </si>
  <si>
    <t>Хоршева Светлана Николаевна</t>
  </si>
  <si>
    <t xml:space="preserve">346206. Ростовская область, Кашарский район  х. Пономарёв, ул. Центральная 7 .
эл. Почта ponomareovoosh@mail.ru 8-928-170-47-38
</t>
  </si>
  <si>
    <t>Кашарский район</t>
  </si>
  <si>
    <t>г.Константиновск/Константиновский район</t>
  </si>
  <si>
    <t>Муниципальное бюджетное дошкольное образовательное учреждение детский сад комбинированного вида № 1 «Аленушка» (МБДОУ № 1 «Аленушка»)</t>
  </si>
  <si>
    <t>Приказ департамента по делам казачества и кадетских учебных заведений Ростовской области от 28.06.2012 № 79  «О присвоении статуса «казачье» образовательным учреждениям»</t>
  </si>
  <si>
    <t xml:space="preserve">347250, Ростовская обл.
г. Константиновск
ул. Комарова 64/49,
Тел. 8(86393) 2-17-10
e-mail:  alenushka@konst.donpac.ru
сайт: http://аленушка1.рф 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</si>
  <si>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№2 «Ладушки» (МБДОУ № 2 «Ладушки»)</t>
  </si>
  <si>
    <t>Агуреева Ирина Анатольевна</t>
  </si>
  <si>
    <t>Муниципальное бюджетное дошкольное образовательное учреждение детский сад комбинированного вида № 3  «Солнышко» (МБДОУ № 3 «Солнышко»)</t>
  </si>
  <si>
    <t xml:space="preserve">Приказ Войскового казачьего общества "Всевеликое Войско Донское",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от 29.05.2008 
№ 20/ 07.06.2008  
№ 1581/27.05.2008 № 55 «О присвоении областного статуса «казачье»
</t>
  </si>
  <si>
    <t xml:space="preserve">347250, Ростовская обл.
г. Константиновск
ул. Топилина, 42,
Тел. 8(86393) 2-28-42
e-mail:  savkinasolnishko@rambler.ru
сайт:http://solnishko3.ru/
</t>
  </si>
  <si>
    <t>Муниципальное бюджетное дошкольное образовательное учреждение центр развития ребенка детский сад № 4 «Золотой ключик» (МБДОУ № 4 «Золотой ключик»)</t>
  </si>
  <si>
    <t>Приказ департамента по делам казачества и кадетских учебных заведений Ростовской области от 30.05.2016 № 81  «О присвоении статуса «казачье» образовательным учреждениям»</t>
  </si>
  <si>
    <t>Токарева Екатерина Николаевна</t>
  </si>
  <si>
    <t xml:space="preserve">347 250, Ростовская область, г. Константиновск,
ул. Баумана, 198, 8(86393)21441,
kluchik@konst.donpac.ru
сайт: http://goldkey.org.ru/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</si>
  <si>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  № 5 «Улыбка» (МБДОУ № 5 «Улыбка»)</t>
  </si>
  <si>
    <t>Грицаева Нина Алексеевна</t>
  </si>
  <si>
    <t xml:space="preserve">347 250, Ростовская область,                     г. Константиновск,                                    ул. Комсомольская – 136;
8(86393)21378;  89281633628;
Ulibka0522@mail.ru
сайт: http://ulibka.net.ru/
</t>
  </si>
  <si>
    <t>Муниципальное бюджетное дошкольное образовательное учреждение детский сад № 6 «Колосок» (МБДОУ № 6 «Колосок)»</t>
  </si>
  <si>
    <t>Попкова Елена Васильевна</t>
  </si>
  <si>
    <t xml:space="preserve">347 264, Ростовская область, Константиновский район,
 х. Нижнекалинов, 
ул. Набережная, 19,
8(86393)54183,
kolosok.1964@mail.ru
сайт:  http://kolossad.ru/
</t>
  </si>
  <si>
    <t>Муниципальное бюджетное дошкольное образовательное учреждение детский сад № 7 «Колокольчик» (МБДОУ № 7 «Колокольчик»)</t>
  </si>
  <si>
    <t>Гурбанова Татьяна Александровна</t>
  </si>
  <si>
    <t xml:space="preserve">347263, Ростовская область,
Константиновский район,
х. Почтовый,
ул. Центральная, 1,
8(86393) 54199,
kolokol_1979@mail.ru
сайт: http://mbdoukolokolchik.ru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</si>
  <si>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8 «Виноградинка» (МБДОУ № 8 «Виноградинка»)</t>
  </si>
  <si>
    <t>Самусенко Надежда Петровна</t>
  </si>
  <si>
    <t xml:space="preserve">347267, Ростовская область Константиновский район, хутор Ведерников, 3-й переулок № 8
Телефон: 8(86393) – 48-3-22
Электронная почта: vinog_1@mail.ru
сайт:  http://vinogradinka.org.ru/
</t>
  </si>
  <si>
    <t>Муниципальное бюджетное дошкольное образовательное учреждение детский сад № 9 «Росинка» (МБДОУ № 9 «Росинка»)</t>
  </si>
  <si>
    <t>Березуцкая Надежда Валентиновна</t>
  </si>
  <si>
    <t xml:space="preserve">347271, Ростовская область, Константиновский район,
ст. Богоявленская, 
ул. Кленовая, 5,
8(86393)54183,
rosinka.berezutsckaya@yandex.ru
сайт: http://rosinka9.ru/
</t>
  </si>
  <si>
    <t>Муниципальное бюджетное дошкольное образовательное учреждение детский сад № 10 «Светлячок» (МБДОУ № 10 «Светлячок»)</t>
  </si>
  <si>
    <t>Галькевич Светлана Владимировна</t>
  </si>
  <si>
    <t xml:space="preserve">347268, Ростовская область, Константиновский район,
х. Хрящевский,
ул. Бульварная, 20,
8(86393)52603,
svetlyachok05@bk.ru
сайт:http://дс-светлячок.рф/
</t>
  </si>
  <si>
    <t xml:space="preserve"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11 «Березка»
(МБДОУ №11 «Берёзка»)
</t>
  </si>
  <si>
    <t>Козедубова Ольга Александровна</t>
  </si>
  <si>
    <t xml:space="preserve">347272, Ростовская обл., Константиновский район,
 ст. Николаевская, 
ул. Центральная, 35, (86393)51228, kozedubova48@mail.ru
сайт: http://dsberezka.ru/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</si>
  <si>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12 «Сказка» (МБДОУ № 12 «Сказка»)</t>
  </si>
  <si>
    <t>Михайлова Светлана Анатольевна</t>
  </si>
  <si>
    <t xml:space="preserve">347277, Ростовская область,
Константиновский район,
х. Гапкин,
ул. Центральная, 40/1,
8(86393)55308,
эл.почта gapkinsad@yandex.ru
сайт:http://www.skazka12.ru/
</t>
  </si>
  <si>
    <t>Муниципальное бюджетное дошкольное образовательное учреждение детский сад № 13 «Колобок» (МБДОУ № 13 «Колобок»)</t>
  </si>
  <si>
    <t>Голикова Наталья Владимировна</t>
  </si>
  <si>
    <t xml:space="preserve">Ростовская область, Константиновский район,
х. Камышный,
 ул. Новая, 6,
8(86393)23760
kolobok-2009-golikova@ya.ru
сайт: http://kolobok13.ru/
</t>
  </si>
  <si>
    <t>Муниципальное бюджетное общеобразовательное учреждение «Николаевская средняя общеобразовательная школа» (МБОУ «Николаевская СОШ»)</t>
  </si>
  <si>
    <t>Иванова Людмила Ивановна</t>
  </si>
  <si>
    <t xml:space="preserve">347272, Ростовская область, Константиновский район,
ст. Николаевская,
ул. Центральная, 28,
8(86393)51244,
ETU.NSOSH@mail.ru
сайт: http://nsosh.ru/
</t>
  </si>
  <si>
    <t>Филиал Муниципального бюджетного общеобразовательного учреждения «Николаевская средняя общеобразовательная школа» Белянская основная общеобразовательня школа</t>
  </si>
  <si>
    <t>Назарова Наталья Ивановна</t>
  </si>
  <si>
    <t>Филиал Муниципального бюджетного общеобразовательного учреждения «Николаевская средняя общеобразовательная школа» Мариинская основная общеобразовательня школа</t>
  </si>
  <si>
    <t>Муниципальное бюджетное общеобразовательное учреждение «Ведерниковская основная общеобразовательная школа» (МБОУ «Ведерниковская ООШ»)</t>
  </si>
  <si>
    <t xml:space="preserve">Приказ Войскового казачьего общества «Всевеликое Войско Донское»,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
№ 126-к от 9.07.07г. / № 1425 от 06.07.2007 / № 71 от 18.06.2007г.
«О присвоении областного статуса «казачье»»
</t>
  </si>
  <si>
    <t>Антоненко Татьяна Александровна</t>
  </si>
  <si>
    <t xml:space="preserve">347267, Ростовская область, Константиновский район,
х. Ведерников,
 ул. Лесная,37,
т. 8(863)93- 48- 3-11
email: antonetatyana@mail.ru
сайт: http://vssh.ru/
</t>
  </si>
  <si>
    <t>Муниципальное бюджетное общеобразовательное учреждение «Средняя общеобразовательная школа № 1» (МБОУ СОШ № 1)</t>
  </si>
  <si>
    <t>Гапоненко Сергей Александрович</t>
  </si>
  <si>
    <t xml:space="preserve">347250, Ростовская область, 
г. Константиновск,
Ул. 25 Октября, 57,
8(86393)23433,
mbou-shool1@yandex.ru
сайт:  http://конст-сош1.рф/
</t>
  </si>
  <si>
    <t>Муниципальное бюджетное общеобразовательное учреждение «Средняя общеобразовательная школа № 2» (МБОУ СОШ № 2)</t>
  </si>
  <si>
    <t xml:space="preserve">347250, Ростовская область, 
г. Константиновск,
ул. Рылеева, 59,
8(86393) 60063,
school2@konst.donpac.ru
сайт: http://kssh2.ru/
</t>
  </si>
  <si>
    <t>Филиал Муниципального бюджетного общеобразовательного учреждения «Средняя общеобразовательная школа № 2» Крюковская основная общеобразовательная школа</t>
  </si>
  <si>
    <t>Муниципальное бюджетное общеобразовательное учреждение «Стычновская средняя общеобразовательная школа» (МБОУ «Стычновская СОШ»)</t>
  </si>
  <si>
    <t xml:space="preserve">347276, Ростовская область,
Константиновский район,
 п. Стычновский, 
ул. Лесная, 2,
8(86393)48144,
olenka_77@inbox.ru
сайт: http://www.stsosh.ru/
</t>
  </si>
  <si>
    <t>Муниципальное бюджетное общеобразовательное учреждение «Верхнепотаповская средняя общеобразовательная школа» (МБОУ «Верхнепотаповская СОШ»)</t>
  </si>
  <si>
    <t>Анисимова Ольга Александровна</t>
  </si>
  <si>
    <t xml:space="preserve">347279, Ростовская область,
Константиновский район,
 х. Верхнепотапов,
ул. Школьная, 24,
 8(86393)54148,
vpshol@mail.ru
сайт: http://vpshool.ru/
</t>
  </si>
  <si>
    <t>Муниципальное бюджетное общеобразовательное учреждение «Михайловская основная общеобразовательная школа» (МБОУ «Михайловская ООШ»)</t>
  </si>
  <si>
    <t>Морозова Вера Андреевна</t>
  </si>
  <si>
    <t xml:space="preserve">347262, Ростовская область,
Константиновский район, 
х. Михайлов,
 ул. Березовая, 22,
8(86393) 52543,
moumihailschool@mail.ru
сайт:
http://mihailov-oosh.ucoz.ru/
</t>
  </si>
  <si>
    <t>Муниципальное бюджетное общеобразовательное учреждение «Богоявленская средняя общеобразовательная школа» (МБОУ «Богоявленская СОШ»)</t>
  </si>
  <si>
    <t>Васильев Николай Александрович</t>
  </si>
  <si>
    <t xml:space="preserve">347272, Ростовская область, 
Константиновский район,
ст. Богоявленская,
 ул. Центральная, 4,
8(86393)53110,
bogshool@mail.ru
сайт: http://mou-bssh.ru/
</t>
  </si>
  <si>
    <t>Муниципальное бюджетное общеобразовательное учреждение «Гапкинская средняя общеобразовательная школа» (МБОУ «Гапкинская СОШ»)</t>
  </si>
  <si>
    <t>Горбачева Ольга Николаевна</t>
  </si>
  <si>
    <t xml:space="preserve">347277, Ростовская область,
Константиновский район,
х. Гапкин,
ул. Центральная, 40,
8(86393)55148,
gapkbux@yandex.ru
сайт:
http://gapkin-school.narod.ru/
</t>
  </si>
  <si>
    <t>Муниципальное бюджетное общеобразовательное учреждение «Нижнежуравская основная общеобразовательная школа» (МБОУ «Нижнежуравская ООШ»)</t>
  </si>
  <si>
    <t>Домницкая Людмила Ивановна</t>
  </si>
  <si>
    <t xml:space="preserve">347262, Ростовская область,
Константиновский район,
х. Нижнежуравский,
ул. Мира, 16,
8(86393)57122,
nguravka.schkola@mail.ru
сайт: http://www.noosh.ru/
</t>
  </si>
  <si>
    <t>Муниципальное бюджетное учреждение дополнительного образования Центр внешкольной работы (МБУ ДО ЦВР)</t>
  </si>
  <si>
    <t>Святко Наталья Николаевна</t>
  </si>
  <si>
    <t xml:space="preserve">347250, Ростовская область,
 г. Константиновск, 
ул. Красноармейская, 47,
тел 8 (86393) 2-22-25
cvr_61@mail.ru
сайт: http://nsportal.ru/site/mbou-dod-tsvr 
</t>
  </si>
  <si>
    <t>Муниципальное бюджетное учреждение дополнительного образования «Детско-юношеская спортивная школа № 1» (МБУ ДО ДЮСШ № 1)</t>
  </si>
  <si>
    <t xml:space="preserve">347251, Ростовская область,
г. Константиновск,
Ул. Донская, 4а,
8(86393)21466,
konctdussh1@mail.ru
сайт: http://konstdussh1.ru/
</t>
  </si>
  <si>
    <t>Муниципальное бюджетное учреждение дополнительного образования «Детско-юношеская спортивная школа № 2» (МБУ ДО ДЮСШ № 2)</t>
  </si>
  <si>
    <t xml:space="preserve">347250, Ростовская область,
г. Константиновск,
 ул. 25 Октября,49
(886393)2-16-41
moudoddusch2@meil.ru
сайт: http://sport2.86393.3535.ru/
</t>
  </si>
  <si>
    <t>Красносулинский район</t>
  </si>
  <si>
    <t>МБОУ «Детский сад № 1 «Светлячок»</t>
  </si>
  <si>
    <t>МБОУ СОШ Божковская</t>
  </si>
  <si>
    <t xml:space="preserve">№ 415 от 14.11.2007, 
№ 2550 от 20.11.2007, 
№ 132 от 14.11.2007
 приказы Министерства общего и профессионального образования Ростовской области и Войскового казачьего общества «Всевеликое Войско Донское»
</t>
  </si>
  <si>
    <t>Долгопятова Наталья Валентиновна</t>
  </si>
  <si>
    <t>МБОУ СОШ № 10</t>
  </si>
  <si>
    <t>МБОУ СОШ Платовская</t>
  </si>
  <si>
    <t xml:space="preserve">№ 326к от 09.07.2007, 
№ 1425 от 06.07.2007, 
№ 71 от 18.06.2007
 приказы Министерства общего и профессионального образования Ростовской области и Войскового казачьего общества «Всевеликое Войско Донское»
</t>
  </si>
  <si>
    <t>Жиганов Алексей Владимирович</t>
  </si>
  <si>
    <t>№7/2774 от 11.12.2006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</si>
  <si>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 xml:space="preserve">Ростовская область, Красносулинский район, х. Божковка, ул. Советская, 8 
bojkovka@mail.ru  8(86367)2-21-21, 8-988-251-47-13
</t>
  </si>
  <si>
    <t xml:space="preserve">Ростовская область, г. Красный Сулин, ул. Кронштадская, 5
sckola10sulin@ya.ru 8(86367)5-26-93, 8-950-425-55-96
</t>
  </si>
  <si>
    <t xml:space="preserve">Ростовская область, Красносулинский район, х. Лихой, ул. Ленина, 68.
laftondilova@mail.ru  8-908-195-98-43
</t>
  </si>
  <si>
    <t>Всего по Красносулинскому району</t>
  </si>
  <si>
    <t>Мартыновский район</t>
  </si>
  <si>
    <t>Муниципальное бюджетное общеобразовательное учреждение средняя общеобразовательная школа № 5 п. Зеленолугский</t>
  </si>
  <si>
    <t>Муниципальное бюджетное общеобразовательное учреждение средняя общеобразовательная школа № 10 х. Новосадковский</t>
  </si>
  <si>
    <t xml:space="preserve">№926 от 19.05.2003г.
Совм приказ Мин Обр РО и ВКО ВВД
</t>
  </si>
  <si>
    <t>№1070 от 23.05.2006 г. Совм приказ Мин Обр РО и ВКО ВВД</t>
  </si>
  <si>
    <t>Агаркова Наталья Андреевна</t>
  </si>
  <si>
    <t>Всего по Мартыновскому району</t>
  </si>
  <si>
    <t>г.Миллерово/Миллеровский район</t>
  </si>
  <si>
    <t>Муниципальное бюджетное дошкольное образовательное учреждение  Центр развития ребенка – детский сад № 2</t>
  </si>
  <si>
    <t>Муниципальное бюджетное дошкольное образовательное учреждение  детский сад № 9</t>
  </si>
  <si>
    <t xml:space="preserve">МО, ВКО ВВД
Пр. № 1070 
от 23.05.2006
</t>
  </si>
  <si>
    <t xml:space="preserve">346130, г.Миллерово, 
ул. Л.Толстого, 31, 
Тел. 8(86385) 
2-08-74,
sad2-kazak@yandex.ru
</t>
  </si>
  <si>
    <t xml:space="preserve">346130,  г.Миллерово, 
ул. Байдукова,38,
 Тел. 8(86385)
2-95-55,
dou.ds9@yandex.ru
</t>
  </si>
  <si>
    <t>Муниципальное  бюджетное общеобразовательное учреждение Титовская средняя общеобразовательная школа</t>
  </si>
  <si>
    <t>Артамонов Сергей Петрович</t>
  </si>
  <si>
    <t>Муниципальное бюджетное общеобразовательное учреждение Криворожская средняя общеобразовательная школа</t>
  </si>
  <si>
    <t xml:space="preserve">МО, ВКО ВВД
Пр. № 1070 
от 23.05.2006
</t>
  </si>
  <si>
    <t xml:space="preserve">346123, Миллеровский район, 
с. Криворожье, ул. Ленина, 47
тел. 8(86385)
58-4-55, 58-3-22
кrivorogskaya2008@yandex.ru
</t>
  </si>
  <si>
    <t>Муниципальное бюджетное общеобразовательное учреждение Волошинская средняя общеобразовательная школа</t>
  </si>
  <si>
    <t xml:space="preserve">МО - № 3680 
от 19.12.2008
Департамент -  № 105 от 22.12.2008
ВКО ВВД – № 45 от 23.12.2008
</t>
  </si>
  <si>
    <t>Ищенко Николай Иванович</t>
  </si>
  <si>
    <t xml:space="preserve">346166, Миллеровский район,
сл. Волошино, ул. Советская, 39 
тел.: (86385) 57-7-35, voloshinskaja_sh@mail.ru
</t>
  </si>
  <si>
    <t>Муниципальное бюджетное общеобразовательное учреждение Нагольненская средняя общеобразовательная школа</t>
  </si>
  <si>
    <t xml:space="preserve">МО - № 3680  
от 19.12.2008
Департамент -  № 105 от 22.12.2008
ВКО ВВД - № 45 от 23.12.2008
</t>
  </si>
  <si>
    <t xml:space="preserve">Муниципальное  бюджетное общеобразовательное учреждение средняя общеобразовательная школа 
№ 2
</t>
  </si>
  <si>
    <t xml:space="preserve">МО - № 684 
от 12.08.2010
Департамент -  № 115 от 02.08.2010
ВКО ВВД -№ 39 от 13.08.2010
</t>
  </si>
  <si>
    <t xml:space="preserve">346130, г. Миллерово, 
ул. Осовиахима, 15, 
тел.: (86385) 2-01-60, mousosh2miller@rambler.ru
</t>
  </si>
  <si>
    <t xml:space="preserve">Муниципальное бюджетное общеобразовательное учреждение  средняя общеобразовательная школа 
№ 8
</t>
  </si>
  <si>
    <t xml:space="preserve">МО - № 684  
от 12.08.2010
Департамент -  № 115 от 02.08.2010
ВКО ВВД - № 39 от 13.08.2010
</t>
  </si>
  <si>
    <t>Лут Валентина Алексеевна</t>
  </si>
  <si>
    <t xml:space="preserve">346130, г. Миллерово, 
ул. Криничная, 16, 
тел.: (86385) 2-46-60, 2-46-61, 
mousosh8@mail.ru
</t>
  </si>
  <si>
    <t>Государственное бюджетное профессиональное образовательное учреждение Ростовской области «Миллеровский казачий кадетский профессиональный техникум»</t>
  </si>
  <si>
    <t xml:space="preserve">Постановление Администрации РО № 341 
от 24.08.2006
Приказ № 55 от 28.05.2015 г. Правительства РО
</t>
  </si>
  <si>
    <t>Потакова Валентина Николаевна</t>
  </si>
  <si>
    <t>Муниципальное бюджетное образовательное  учреждение  дополнительного образования  детей Дом детства и юношества  г. Миллерово высшей категории</t>
  </si>
  <si>
    <t>Сергиенко Галина Александровна</t>
  </si>
  <si>
    <t xml:space="preserve">346130, г. Миллерово, ул. Ленина 22, 
тел. (886385) 2-66-64, 
DDiUY@yandex.ru, 
Сайт: www.mill-ddiu.narod.ru
</t>
  </si>
  <si>
    <t>Милютинский район</t>
  </si>
  <si>
    <t>МБОУ Селивановская СОШ</t>
  </si>
  <si>
    <t>Машкомаева Ольга Александровна</t>
  </si>
  <si>
    <t>Всего по Милютенскому район</t>
  </si>
  <si>
    <t>д/с №2 «Солнышко»</t>
  </si>
  <si>
    <t>г.Морозовск/Морозовский район</t>
  </si>
  <si>
    <t>МБОУ СОШ №6</t>
  </si>
  <si>
    <t>МБОУ Знаменская СОШ</t>
  </si>
  <si>
    <t>Черкасова Инна Петровна</t>
  </si>
  <si>
    <t>Муниципальное бюджетное дошкольное образовательное учреждение детский сад № 4</t>
  </si>
  <si>
    <t>Муниципальное бюджетное дошкольное образовательное учреждение детский сад № 5</t>
  </si>
  <si>
    <t>муниципальное бюджетное дошкольное образовательное учреждение детский сад № 11</t>
  </si>
  <si>
    <t>Муниципальное бюджетное дошкольное образовательное учреждение детский сад № 12</t>
  </si>
  <si>
    <t>Муниципальное бюджетное дошкольное образовательное учреждение детский сад № 14</t>
  </si>
  <si>
    <t>Муниципальное бюджетное дошкольное образовательное учреждение детский сад №15</t>
  </si>
  <si>
    <t>Муниципальное бюджетное дошкольное образовательное учреждение детский сад № 16</t>
  </si>
  <si>
    <t>Муниципальное бюджетное дошкольное образовательное учреждение детский сад №27</t>
  </si>
  <si>
    <t>Муниципальное бюджетное дошкольное образовательное учреждение детский сад №29</t>
  </si>
  <si>
    <t>Муниципальное дошкольное образовательное учреждение детский сад №31</t>
  </si>
  <si>
    <t>Муниципальное бюджетное дошкольное образовательное учреждение детский сад № 32</t>
  </si>
  <si>
    <t>Муниципальное бюджетное дошкольное образовательное учреждение детский сад № 40</t>
  </si>
  <si>
    <t>муниципальное бюджетное дошкольное образовательное учреждение детский сад № 42</t>
  </si>
  <si>
    <t>Муниципальное бюджетное дошкольное образовательное учреждение детский сад  № 43</t>
  </si>
  <si>
    <t>Муниципальное бюджетное дошкольное образовательное учреждение детский сад № 49</t>
  </si>
  <si>
    <t>Муниципальное бюджетное дошкольное образовательное учреждение детский сад №54</t>
  </si>
  <si>
    <t>Муниципальное бюджетное дошкольное образовательное учреждение детский сад № 53</t>
  </si>
  <si>
    <t>Муниципальное бюджетное дошкольное образовательное учреждение детский сад № 64</t>
  </si>
  <si>
    <t>Приказ Департамента по делам казачества и кадетских учебных заведений Правительства Ростовской области № 34 от 11.03.2016г</t>
  </si>
  <si>
    <t>Приказ Департамента по делам казачества и кадетских учебных заведений Правительства Ростовской области № 185 от 12.12.2014г.</t>
  </si>
  <si>
    <t xml:space="preserve">Департаментом по делам казачества и казачьих учебных заведений РО
Пр. 34 от 11.03.2016.
</t>
  </si>
  <si>
    <t>Приказ от 19.12.2014 № 191 Департамент по делам казачества  и кадетских учебных заведений Ростовской области</t>
  </si>
  <si>
    <t>Приказ Департамента по делам казачества и кадетских учебных заведений Правительства Ростовской области № 162 от 22.10.2014г.</t>
  </si>
  <si>
    <t xml:space="preserve">Министерство общего и профессионального образования Ростовской области
Войсковое казачье общество «Всевеликое войско Донское»
 Приказ№1070 от 23.05.2006г.
О присвоении областного статуса «Казачье»
</t>
  </si>
  <si>
    <t xml:space="preserve">Приказ Департамента по делам казачества и кадетских учебных заведений Правительства Ростовской области №34 от 11.03.2016
г.Ростов на Дону
</t>
  </si>
  <si>
    <t>Приказ Департамента по делам казачества и кадетских учебных заведений Правительства Ростовской области № 44 от 07.05.2015г</t>
  </si>
  <si>
    <t>Приказ Департамента по делам казачества и кадетских учебных заведений Правительства Ростовской области №34 от 11.03.2016г.</t>
  </si>
  <si>
    <t>Приказ Департамента по делам казачества и кадетских учебных заведений Правительства Ростовской области № 34 от 11.03.2016 г.</t>
  </si>
  <si>
    <t>Приказ Департамента по делам казачества и кадетских учебных заведений РО  № 34 от 11.03.2016 г.</t>
  </si>
  <si>
    <t>Приказ Правительства Ростовской области, Департамента по делам казачества и кадетских учебных заведений РО № 162 от 22.10.2014г</t>
  </si>
  <si>
    <t>Приказ Войскового казачьего общества «Всевеликое войско Донское» №19 от 17.03.2011г., пр. департамента по делам казачества и кадетских учебных заведений области №33 от 17.03.2011г., Пр. МО и ПО РО №832 от 13.10.2011г.</t>
  </si>
  <si>
    <t>Приказ Департамента по делам казачества и кадетских учебных заведений Правительства Ростовской области № 34 от 11.03.2016</t>
  </si>
  <si>
    <t>Приказ Департамента по делам казачества и кадетских учебных заведений Правительства Ростовской области № 66 от 23.06.2015г.</t>
  </si>
  <si>
    <t>Илларионова Елена Викторовна</t>
  </si>
  <si>
    <t>Пшеничнова Лариса Ивановна</t>
  </si>
  <si>
    <t>Лидневская Таисия Александровна</t>
  </si>
  <si>
    <t>Михайлова Елена Павловна</t>
  </si>
  <si>
    <t>Масютина Евгения Кимовна</t>
  </si>
  <si>
    <t>Ермолаева Оксана Михайловна</t>
  </si>
  <si>
    <t>Склярова Валентина Даниловна</t>
  </si>
  <si>
    <t>Ажогина Елена Павловна</t>
  </si>
  <si>
    <t>Куцукова Елена Витальевна</t>
  </si>
  <si>
    <t>Задорожная Анжелика Ивановна</t>
  </si>
  <si>
    <t>Калинина Наталья Михайловна</t>
  </si>
  <si>
    <t>Кумскова Наталья Викторовна</t>
  </si>
  <si>
    <t>Цветкова Галина Юрьевна</t>
  </si>
  <si>
    <t>Эрбес Наталья Владимировна</t>
  </si>
  <si>
    <t>Щербакова Марина Леонидовна</t>
  </si>
  <si>
    <t xml:space="preserve">Ростовская область, 346416 , г. Новочеркасск, ул. Солнечная, д.3а
тел.: 8(8635)29-67-06
Email: dc27novoch@mail.ru
Сайт: http://gart27.npi-tu.ru/
</t>
  </si>
  <si>
    <t xml:space="preserve">Россия, Ростовская область, г.Новочеркасск, пр-кт Ермака, 91А.
dsteremok@ rambler.ru; http://sad11.novoch-deti.ru 8(8635)24-21-41
</t>
  </si>
  <si>
    <t xml:space="preserve">346414 Ростовская область, г.Новочеркасск, ул. Макаренко 17 Б
15-sad@mail.ru 8(8635)27-08-38
http://gart15.npi-tu.ru/
</t>
  </si>
  <si>
    <t xml:space="preserve">346429.Ростовская область.г.Новочеркасск.
ул.Просвещения.93-А mdoyn16@mail.ru 8(8635)24-80-71
</t>
  </si>
  <si>
    <t xml:space="preserve">г. Новочеркасск, Ростовская область, улица Троицкая, 66
Адрес электронной почты:ds3161@mail.ru 8(8635)24-73-36
Адрес сайта ДОУ: gart31.npi-tu.ru
</t>
  </si>
  <si>
    <t xml:space="preserve">г. Новочеркасск, ул. Комитетская, 84      эл. адрес почты; ds43novoch@inbox.ru
официальный сайт: http://gart43.npi-tu.ru 8(8635)24-31-00
</t>
  </si>
  <si>
    <t xml:space="preserve">Адрес: 346404, г.Новочеркасск,
Ул.Калинина, д.57, телефон: 8(86352) 32830, 8(8635)21-10-86
mdou49@inbox.ru
gart49.npi-tu.ru
</t>
  </si>
  <si>
    <t xml:space="preserve">Муниципальное бюджетное общеобразовательное учреждение
средняя общеобразовательная школа № 2
</t>
  </si>
  <si>
    <t xml:space="preserve">Приказ Войскового казачьего общества «Всевеликое войско Донское» № 19 от 17.03.2011
Приказ департамента по делам казачества и кадетских учебных заведений области № 33 от 17.03.2011
Приказ министерства общего и профессионального образования Ростовской области № 832 от 13.10.2011
</t>
  </si>
  <si>
    <t>Цветкова Ольга Сергеевна</t>
  </si>
  <si>
    <t>Муниципальное бюджетное общеобразовательное учреждение средняя общеобразовательная школа № 3 им. атамана М.И. Платова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</si>
  <si>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</si>
  <si>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№14</t>
  </si>
  <si>
    <t>Муниципальное бюджетное общеобразовательное учреждение средняя общеобразовательная школа №15</t>
  </si>
  <si>
    <t>Муниципальное бюджетное общеобразовательное учреждение средняя общеобразовательная школа №19</t>
  </si>
  <si>
    <t>Муниципальное бюджетное общеобразовательное учреждение средняя общеобразовательная школа № 22</t>
  </si>
  <si>
    <t>Муниципальное бюджетное общеобразовательное учреждение средняя общеобразовательная школа № 23</t>
  </si>
  <si>
    <t>Муниципальное бюджетное общеобразовательное учреждение средняя общеобразовательная школа № 24</t>
  </si>
  <si>
    <t>Муниципальное бюджетное общеобразовательное учреждение средняя общеобразовательная школа № 25 им. П.К. Каледина</t>
  </si>
  <si>
    <t xml:space="preserve">Приказ Министерства общего и профессионального образования Ростовской области и Войскового казачьего общества "Всевеликое Войско Донское" от 18.06.2002 г.
№ 1069 " О присвоении областного статуса "Казачье"
</t>
  </si>
  <si>
    <t>Приказ Департамента по делам казачества и кадетских учебных заведений Правительства Ростовской области № 34 от11.03.2016 г.</t>
  </si>
  <si>
    <t>Приказ Департамента по делам казачества и кадетских учебных заведений Ростовской области № 69 от 24.06.2015 года</t>
  </si>
  <si>
    <t>Приказ Департамента по делам казачества и кадетских учебных заведений Правительства Ростовской области № 137 от 23.03.2016г.</t>
  </si>
  <si>
    <t>Приказ Департамента по делам казачества и кадетских учебных заведений Правительства Ростовской области Пр.№126 от 05.09.2014г.</t>
  </si>
  <si>
    <t>Приказ Департамента по делам казачества и кадетских учебных заведений Правительства Ростовской области № 1812 от 29.08.2016г.</t>
  </si>
  <si>
    <t>Приказ Департамента по делам казачества и кадетских учебных заведений Правительства Ростовской области от 18.11.2014 № 172 «О присвоении статуса «казачье» образовательным учреждениям»</t>
  </si>
  <si>
    <t>Приказ № 155 от 17.10.2013 Департамента по делам казачества и кадетских учебных заведений РО при правительстве РО</t>
  </si>
  <si>
    <t>Приказ Департамента по делам казачества и кадетских учебных заведений Правительства Ростовской области № 34  от  11.03.2016</t>
  </si>
  <si>
    <t>Романенко Татьяна Семеновна</t>
  </si>
  <si>
    <t>Горишняя  Ольга Петровна</t>
  </si>
  <si>
    <t xml:space="preserve">Петрова
Наталья Васильевна
</t>
  </si>
  <si>
    <t>Косова Светлана Николаевна</t>
  </si>
  <si>
    <t>Сокиркина Алла Владимировна</t>
  </si>
  <si>
    <t>Симонова Юлия Александровна</t>
  </si>
  <si>
    <t>Петровсков Павел Анатольевич</t>
  </si>
  <si>
    <t>Чуркин Дмитрий Владимирович</t>
  </si>
  <si>
    <t>Павлова Алла Семеновна</t>
  </si>
  <si>
    <t>г.Матвеево-Курган/Матвеево-Курганский район</t>
  </si>
  <si>
    <t>Муниципальное бюджетное дошкольное образовательное учреждение детский сад№1 "Аленушка"</t>
  </si>
  <si>
    <t>Прикз Департамента по делам казачества и кадетских учебных заведений ростовсой области от 29.09.2016 №143</t>
  </si>
  <si>
    <t>Муниципальное бюджетное дошкольное образовательное учреждение детский сад№4 "Ласточка"</t>
  </si>
  <si>
    <t>Петренко Анна Андреевна</t>
  </si>
  <si>
    <t>Муниципальное бюджетное общеобразовательное учреждение Егорлыкская средняя общеобразовательная школа №11</t>
  </si>
  <si>
    <t xml:space="preserve">346448, Ростовская область, г. Новочеркасск,
ул. Мелиховская,17
т. (8635)27-28-33,
e-mail: clacs2@yandex.ru
http://school23n.ru
</t>
  </si>
  <si>
    <t>Муниципальное бюджетное общеобразовательное учреждение средняя общеобразовательная школа № 9</t>
  </si>
  <si>
    <t>Муниципальное бюджетное общеобразовательное учреждение средняя общеобразовательная школа № 10</t>
  </si>
  <si>
    <t>Котельникова Валентина Викторовна</t>
  </si>
  <si>
    <t xml:space="preserve">Муниципальное бюджетное учреждение дополнительного образования
Центр технического творчества № 1 имени В.В. Горбатко
</t>
  </si>
  <si>
    <t xml:space="preserve">Муниципальное бюджетное учреждение дополнительного образования
«Эколого-биологический центр»
</t>
  </si>
  <si>
    <t>Муниципальное бюджетное учреждение дополнительного образования дом творчества</t>
  </si>
  <si>
    <t>№ 44 от 07.05.2015 Департамента по делам казачества и кадетских учебных заведений Ростовской области.</t>
  </si>
  <si>
    <t xml:space="preserve">№88 от 03.06.2014
Департамент по делам казачества и кадетских учебных заведений Ростовской области
</t>
  </si>
  <si>
    <t>№ 66 от 23.06.2015 Департамента по делам казачества и кадетских учебных заведений Ростовской области.</t>
  </si>
  <si>
    <t>Рущенко Юрий Анатольевич</t>
  </si>
  <si>
    <t>Тиунова Алла Григорьевна</t>
  </si>
  <si>
    <t>г.Новочеркасск</t>
  </si>
  <si>
    <t>муниципальное бюджетное дошкольное образовательное учреждение детский сад № 19 "Колокольчик" города Новошахтинска</t>
  </si>
  <si>
    <t>г.Новошахтинск</t>
  </si>
  <si>
    <t xml:space="preserve">Приказ департамента по делам казачества и кадетских учебных заведений  Ростовской области от 07.12.2015 
№ 154 «О присвоении статуса «казачье» образовательным учреждениям»
</t>
  </si>
  <si>
    <t>Непомнящая Наталья Евгеньевна</t>
  </si>
  <si>
    <t>Октябрьский район</t>
  </si>
  <si>
    <t xml:space="preserve"> Муниципальное бюджетное дошкольное образовательное учреждение детский сад№7 «Березка»</t>
  </si>
  <si>
    <t>Муниципальное бюджетное дошкольное образовательное учреждение детский сад№31 «Золотая Рыбка»</t>
  </si>
  <si>
    <t xml:space="preserve">Приказ № 694 от 01.04.2004г.
Войсковой казачье общество «Всевеликое войско Донское»
</t>
  </si>
  <si>
    <t>Ажинова Ольга Викторовна</t>
  </si>
  <si>
    <t>Черемисина Наталья Ивановна</t>
  </si>
  <si>
    <t xml:space="preserve">Ростовская область, Октябрьский район, станица Заплавская, ул.Виноградная,дом,17
(86360)3-74-47
Mdous7@mail.ru
</t>
  </si>
  <si>
    <t xml:space="preserve">Октябрьский район, станица Кривянская, ул. Мостовая, дом 3-а
(86360)3-83-62
Detsad31-161@maik.ru
</t>
  </si>
  <si>
    <t>Муниципальное бюджетное образовательное учреждение средняя общеобразовательная школа№4</t>
  </si>
  <si>
    <t>Муниципальное бюджетное образовательное учреждение средняя общеобразовательная школа№41</t>
  </si>
  <si>
    <t>Муниципальное бюджетное образовательное учреждение средняя общеобразовательная школа№52</t>
  </si>
  <si>
    <t>Муниципальное бюджетное образовательное учреждение средняя общеобразовательная школа№72</t>
  </si>
  <si>
    <t>Муниципальное бюджетное образовательное учреждение средняя общеобразовательная школа№75</t>
  </si>
  <si>
    <t xml:space="preserve">Приказ №415 от 14.11.2007г.
Войсковой казачье общество «Всевеликое войско Донское»
</t>
  </si>
  <si>
    <t xml:space="preserve">Приказ №38/482 от 06.08.2003г.
Войсковой казачье общество «Всевеликое войско Донское»
</t>
  </si>
  <si>
    <t xml:space="preserve">Приказ №189-к от 02.12.2004 г
. Войсковой казачье общество «Всевеликое войско Донское»
</t>
  </si>
  <si>
    <t xml:space="preserve">Приказ №38/1482 от 06.08.2003г.
Войсковой казачье общество «Всевеликое войско Донское»
</t>
  </si>
  <si>
    <t xml:space="preserve">Приказ №189-к от 02.12.2004г.
Войсковой казачье общество «Всевеликое войско Донское»
</t>
  </si>
  <si>
    <t>Медный Алексей Петрович</t>
  </si>
  <si>
    <t>Студеникина Виктория Валерьевна</t>
  </si>
  <si>
    <t>Хохлачева Любовь Гавриловна</t>
  </si>
  <si>
    <t>Всего по Октябрьскому району</t>
  </si>
  <si>
    <t>Орловский район</t>
  </si>
  <si>
    <t xml:space="preserve">347510, Ростовская область, Орловский район, п. Орловский, ул. Пионерская 77.
Ossh1@orlovsky.donpak.ru
Ossh.ry 8(86375)31-1-86
</t>
  </si>
  <si>
    <t xml:space="preserve">347510, Ростовская область, Орловский район, п. Орловский, ул. Лесная 28.
orlovsk.kkk@yandex.ru
okkk.ry 8(86375)33-6-61
</t>
  </si>
  <si>
    <t>Бабкина Любовь Федоровна</t>
  </si>
  <si>
    <t>Всего по Орловскому району</t>
  </si>
  <si>
    <t>Пролетарский район</t>
  </si>
  <si>
    <t>Муниципальное бюджетное дошкольное образовательное учреждение детский сад общеразвивающего вида №3 «Звездочка» г.Пролетарска Пролетарского района Ростовской области</t>
  </si>
  <si>
    <t xml:space="preserve">Муниципальное бюджетное общеобразовательное учреждение Пролетарская средняя общеобразовательная школа №5
(отделение дошкольного образования «Казачок»
</t>
  </si>
  <si>
    <t xml:space="preserve">Муниципальное бюджетное общеобразовательное учреждение Дальненская средняя общеобразовательная школа Пролетарского района Ростовской области </t>
  </si>
  <si>
    <t xml:space="preserve">Приказ от 18.06.2002 года №1069, министерство общего и профессионального образования Ростовской области, Войсковое казачье общество «Всевеликое  Войско Донское» </t>
  </si>
  <si>
    <t>Приказ от 18.06.2002 года №1069, министерство общего и профессионального образования Ростовской области, Войсковое казачье общество «Всевеликое  Войско Донское»</t>
  </si>
  <si>
    <t>Дорошенко Светлана Викторовна</t>
  </si>
  <si>
    <t>Липодаева Нина Вячеславна</t>
  </si>
  <si>
    <t xml:space="preserve">347541 Ростовская область, г.Пролетарскул.Дорожная5, proletarsk5skola@yandex.ru  
http://uwle4enia.ucoz.ru 8(86374)9-31-86
</t>
  </si>
  <si>
    <t xml:space="preserve">347553 Ростовская область, Пролетарский район, х. Дальний, ул.Школьная,8 dalnisch@yandex.ru
www.schdalni.narod.ru 8(86374)9-23-23
</t>
  </si>
  <si>
    <t xml:space="preserve">347540, Ростовская область, г.Пролетарск, пер.Буденновский,83, dzvezdochka@list.ru
letsad3prol.ru 8(86374)9-72-34
</t>
  </si>
  <si>
    <t xml:space="preserve">Итого </t>
  </si>
  <si>
    <t>Всего по Пролетарскому району</t>
  </si>
  <si>
    <t xml:space="preserve">Приказ № 1069
от 18.06.2002 г.
</t>
  </si>
  <si>
    <t xml:space="preserve">Трофименко
Юлия Васильевна
</t>
  </si>
  <si>
    <t xml:space="preserve">347483, Ростовская обл.,
Ремонтненский район,
с. Первомайское,
ул. Октябрьская, 113 8(86379)3-44-43, pervomai_shkola@mail.ru
</t>
  </si>
  <si>
    <t>Ремонтненский район</t>
  </si>
  <si>
    <t>МБОУ Первомайская Средняя школа</t>
  </si>
  <si>
    <t>Всего по Ремонтненскому району</t>
  </si>
  <si>
    <t>Родионово-Несветайский район</t>
  </si>
  <si>
    <t>МБОУ «Каменно -Бродская ООШ»</t>
  </si>
  <si>
    <t xml:space="preserve">Департамент по делам казачества и кадетских учебных заведений Ростовской области , Приказ №69 от 24.06.2015 О присвоении статуса «казачье» образовательным учреждениям </t>
  </si>
  <si>
    <t>Нагибина Елена Николаевна</t>
  </si>
  <si>
    <t>344599, х.Каменный Брод, ул. Первомайская, 4 8(86340)2-64-27</t>
  </si>
  <si>
    <t>Всего по Радионово-Несветайскому району</t>
  </si>
  <si>
    <t>МБОУ «Начальная школа-детский сад №21»</t>
  </si>
  <si>
    <t xml:space="preserve">Приказ Департамента по делам казачества и кадетских учебных заведений Ростовской области от 03.06.2014 №88 </t>
  </si>
  <si>
    <t>Постановление Администрации Ростовской области от 24.08.2006 №339</t>
  </si>
  <si>
    <t>Еременко Варвара Николаевна</t>
  </si>
  <si>
    <t>Басов Олег Юрьевич</t>
  </si>
  <si>
    <t xml:space="preserve">347630, г. Сальск 
ул. Севастопольская, 119
Email: Zhemchug@salsk.donpac.ru
htth:// zhemchug-salsk.hostlix.ru  8(86372)72493
</t>
  </si>
  <si>
    <t>г.Сальск/Сальский район</t>
  </si>
  <si>
    <t>Всего по г.Сальск и Сальскому району</t>
  </si>
  <si>
    <t>г.Семикараскорск/Семикаракорский район</t>
  </si>
  <si>
    <t>Муниципальное бюджетное дошкольное образовательное учреждение – детский сад общеразвивающего вида «Звездочка»</t>
  </si>
  <si>
    <t>Муниципальное бюджетное дошкольное образовательное  учреждение общеразвивающего вида детский сад «Петушок»</t>
  </si>
  <si>
    <t>Муниципальное бюджетное дошкольное образовательное учреждение Центр развития ребёнка – детский сад - № 45 «Росинка»</t>
  </si>
  <si>
    <t>Муниципальное бюджетное  дошкольное образовательное учреждение Центр развития ребёнка – детский сад «Золотая рыбка»    (МБДОУ ЦРР – д/с «Золотая рыбка»</t>
  </si>
  <si>
    <t>Муниципальное бюджетное дошкольное образовательное учреждение – детский сад общеразвивающего вида «Родничок»</t>
  </si>
  <si>
    <t>Муниципальное бюджетное дошкольное образовательное учреждение – детский сад общеразвивающего вида «Сказка»</t>
  </si>
  <si>
    <t>Муниципальное бюджетное дошкольное образовательное учреждение – детский сад общеразвивающего вида «Вишенка»</t>
  </si>
  <si>
    <t>Приказ Департамента по делам казачества и кадетских учебных заведений Ростовской области № 42 от 05.04.2016 «О присвоении статуса «казачье» образовательным учреждениям</t>
  </si>
  <si>
    <t>Приказ Министерства общего и профессионального образования Ростовской области и Всевеликого казачьего общества «Всевеликое войско Донское» № 7/2774 от 11.12.2006/29.12.2006 «О присвоении областного статуса «Казачье»</t>
  </si>
  <si>
    <t>Метелева  Галина Вячеславовна</t>
  </si>
  <si>
    <t>Казача Ирина Юрьевна</t>
  </si>
  <si>
    <t>Кандилова Марина Григорьевна</t>
  </si>
  <si>
    <t>Ищенко Татьяна Николаевна</t>
  </si>
  <si>
    <t>Романова Елена Борисовна</t>
  </si>
  <si>
    <t xml:space="preserve">346630, Ростовская область, Семикаракорский район, г.Семикаракорск, проспект Бориса Куликова 42/1, 8(86356)4-67-15, meteleva_62@mail.ru </t>
  </si>
  <si>
    <t>г. Семикаракорск, РО, ул. Строителей д. 3, тел. № 8-863-56-4-66-92, Электронная почта -  irina.kazacha@mail.ru</t>
  </si>
  <si>
    <t xml:space="preserve">346630, Ростовская область, 
г. Семикаракорск, ул. Калинина, 50
8(863 56) 41003
mdou-ds-rosinka@jandex.ru
</t>
  </si>
  <si>
    <t xml:space="preserve">346630, Ростовская область, Семикаракорский район, г.Семикаракорск, пер. Рабочий 11 «А», 8(86356) 4-23-60,  
rodnizok.sad@yandex.ru 
</t>
  </si>
  <si>
    <t xml:space="preserve"> г. Семикаракорск, 1-й Переулок, 119.
8 (86356)4-30-26
vera.molokanowa@yandex.ru
</t>
  </si>
  <si>
    <t xml:space="preserve">346630 Ростовская область, г Семикаракорск, ул А.А.Араканцева 14.
8(863)56 4 68 51
8 909 422 8868
elena.vishenka-sad@yandex.ru
</t>
  </si>
  <si>
    <t>МБОУ СОШ № 1 им. Б.Н.Куликова г. Семикаракорска</t>
  </si>
  <si>
    <t>МБОУ СОШ № 2 им. А.А.Араканцева г. Семикаракорска</t>
  </si>
  <si>
    <t xml:space="preserve">МБОУ СОШ № 3 
г. Семикаракорска
</t>
  </si>
  <si>
    <t>МБОУ Чебачинская СОШ</t>
  </si>
  <si>
    <t>МБОУ Ново-Золотовская СОШ</t>
  </si>
  <si>
    <t>МБОУ Кочетовская СОШ</t>
  </si>
  <si>
    <t>МБОУ Сусатская СОШ</t>
  </si>
  <si>
    <t>МБОУ Слободская СОШ</t>
  </si>
  <si>
    <t>МБОУ Золотаревская СОШ</t>
  </si>
  <si>
    <t>МБОУ Задоно-Кагальницкая СОШ</t>
  </si>
  <si>
    <t>Приказ Министерства общего и профессионального образования Ростовской области и Всевеликого казачьего общества «Всевеликое войско Донское» № 926/25 от 19.05.2003 «О присвоении областного статуса «Казачье»</t>
  </si>
  <si>
    <t>Ганеев Ильдус Идрисович</t>
  </si>
  <si>
    <t>Шибанова Валентина Никифоровна</t>
  </si>
  <si>
    <t>Мартемьянов Николай Васильевич</t>
  </si>
  <si>
    <t>Быкадорова Людмила Михайловна</t>
  </si>
  <si>
    <t>Лисичкина Юлия Владимировна</t>
  </si>
  <si>
    <t xml:space="preserve">346630, Ростовская обл., г.Семикаракорск, ул. Ленина, 127 
(86356) 4-09-07
school1-sem@yandex.ru
</t>
  </si>
  <si>
    <t xml:space="preserve">346630, Ростовская обл., г. Семикаракорск, ул. Араканцева, 2
(86356) 4-68-79
school2@semikarakorsk.ru
</t>
  </si>
  <si>
    <t xml:space="preserve">346634, Ростовская обл., Семикаракорский район, х. Чебачий, ул. Гагарина, 8а
(86356) 2-35-42
chebachyschool1@mail.ru
</t>
  </si>
  <si>
    <t xml:space="preserve">346657, Ростовская обл., Семикаракорский район, ст. Новозолотовская, ул. Октябрьская, 50 
(86356) 2-33-17
nov-zol@mail.ru
</t>
  </si>
  <si>
    <t xml:space="preserve">346633, Ростовская обл., Семикаракорский район, ст. Кочетовская, ул. Студенческая, 31
(86356) 2-30-48
cochetsch@mail.ru
</t>
  </si>
  <si>
    <t xml:space="preserve">346651, Ростовская обл., Семикаракорский район, х. Сусат, ул. Гагарина, 28/1
(86356) 2-91-46
susat-shkola@yandex.ru
</t>
  </si>
  <si>
    <t xml:space="preserve">346652, Ростовская обл., Семикаракорский район, х. Слободской, ул. Мира, 25
(86356) 2-45-03
slobodskoi001@rambler.ru
</t>
  </si>
  <si>
    <t xml:space="preserve">346645, Ростовская обл., Семикаракорский район, х. Золотаревка, ул. Здоровцева, 28 а
(86356) 2-95-91
zolotarevka28@yandex.ru
</t>
  </si>
  <si>
    <t xml:space="preserve">346638, Ростовская обл., Семикаракорский район, ст. Задоно-Кагальницкая, ул. 30 лет Победы, 63а
(86356) 2-37-12
zadonokagalnik.shcola@bk.ru
</t>
  </si>
  <si>
    <t>Всего по г.Семикаракорск/Семикаракорскому району</t>
  </si>
  <si>
    <t xml:space="preserve">МБОУ Советская СОШ </t>
  </si>
  <si>
    <t>Приказ № 146/311-Л от 31.01.2005г.</t>
  </si>
  <si>
    <t>Советский район</t>
  </si>
  <si>
    <t>Всего по Советскому району</t>
  </si>
  <si>
    <t>Муниципальное общеобразовательное бюджетное учреждение средняя общеобразовательная школа № 26</t>
  </si>
  <si>
    <t>Приказ министерства общего и профессионального образования Ростовской области от 06.08.2003 № 38/1482 «О присвоении областного статуса «Казачье»</t>
  </si>
  <si>
    <t>Майданчук Светлана Борисовна</t>
  </si>
  <si>
    <t>г.Таганрог</t>
  </si>
  <si>
    <t>Тарасовский район</t>
  </si>
  <si>
    <t>МБОУ Митякинская средняя общеобразовательная школа</t>
  </si>
  <si>
    <t>МБДОУ детский сад №7 «Береза»</t>
  </si>
  <si>
    <t>МБДОУ детский сад №47 «Колобок»</t>
  </si>
  <si>
    <t>Петроченкова Ирина Александровна</t>
  </si>
  <si>
    <t>Солдатова Ольга Федоровна</t>
  </si>
  <si>
    <t>Сиротенко Валентина Ивановна</t>
  </si>
  <si>
    <t>Тарасовский район, ст. Митякинская, ул. Малая Садовая, 6 8(863)86-34246</t>
  </si>
  <si>
    <t>ст.Тацинская/Тацинский район</t>
  </si>
  <si>
    <t>МБДОУ Тацинский детский сад          «Колокольчик»</t>
  </si>
  <si>
    <t>МБДОУ Ермаковский детский сад «Звездочка»</t>
  </si>
  <si>
    <t>МБДОУ Тацинский д/сад «Солнышко»</t>
  </si>
  <si>
    <t>МБДОУ Тацинский д/сад «Радуга»</t>
  </si>
  <si>
    <t>МБДОУ Жирновский д/с «Ивушка»</t>
  </si>
  <si>
    <t>МБДОУ Жирновский д/с «Росинка»</t>
  </si>
  <si>
    <t>МБДОУ Быстрогорский д/с «Колобок»</t>
  </si>
  <si>
    <t>МБДОУ Углегорский д/с «Вишенка»</t>
  </si>
  <si>
    <t>МБДОУ Верхнеобливский д/с «Искорка»</t>
  </si>
  <si>
    <t>МБДОУ Верхнекольцовский д/с «Ромашка»</t>
  </si>
  <si>
    <t>МБДОУ Ковылкинский д/с «Колосок»</t>
  </si>
  <si>
    <t xml:space="preserve">МБДОУ Крыловский д/с
«Ромашка»
</t>
  </si>
  <si>
    <t>МБДОУ Масловский д/с «Тополек»</t>
  </si>
  <si>
    <t>МБДОУ Надежевский д/с «Солнышко»</t>
  </si>
  <si>
    <t>МБДОУ Скосырский д/с «Аленушка»</t>
  </si>
  <si>
    <t xml:space="preserve">Приказ от 01.07.2015 № 71 Департамента по делам казачества и кадетских учебных заведений Ростовской области </t>
  </si>
  <si>
    <t>Приказ от 01.07.2015 № 71 Департамента по делам казачества и кадетских учебных заведений Ростовской области</t>
  </si>
  <si>
    <t>Приказ от 01.07.2015 № 71 Департамента по делам казачества и кадетских учебных заведений Ростовской области Кручинина Тамара Владимировна</t>
  </si>
  <si>
    <t>Храмкова Ирина Михайловна</t>
  </si>
  <si>
    <t xml:space="preserve"> Хрущ Ольга Владимировна</t>
  </si>
  <si>
    <t>Хусаинова Ирина Васильевна</t>
  </si>
  <si>
    <t>Баскакова Светлана Викторовна</t>
  </si>
  <si>
    <t>Морозова Елена Григорьевна</t>
  </si>
  <si>
    <t>Месенжинова Елена Викторовна</t>
  </si>
  <si>
    <t>Одинцова Елена Николаевна</t>
  </si>
  <si>
    <t>Силонова Аксинья Николаевна</t>
  </si>
  <si>
    <t>Нечаева Мария Александровна</t>
  </si>
  <si>
    <t>ст. Ермаковская ул.Молодежная,11  т.8(86397) 25-4-38</t>
  </si>
  <si>
    <t xml:space="preserve">347060, Ростовская область, Тацинский район, ст.Тацинская, пер.Красноармейский, 2, а
тел: 8(86397) 3-04-94
tac-sun@mail.ru
</t>
  </si>
  <si>
    <t xml:space="preserve">347060, Ростовская область, Тацинский район, ст.Тацинская, пл. Калинина, 52а
тел: 8(86397) 2-23-91
kurenkova.1963@mail.ru
</t>
  </si>
  <si>
    <t xml:space="preserve">347091, Ростовская область, Тацинский район, п.Жирнов, ул.Крупской, 11а
Тел: 8(86397)  26-3-90
zhirnovsky-ds@yandex.ru
</t>
  </si>
  <si>
    <t xml:space="preserve">347090, Ростовская область, Тацинский район, п.Жирнов, пер.Пионерский, 11
тел: 8(86397) 26-3-80
rosinka11a@mail.ru
</t>
  </si>
  <si>
    <t xml:space="preserve">347081, Ростовская область, Тацинский район, п.Быстрогорский, ул.Волгодонская, 7
тел: 8(86397)  3-31-82
ds_kolobok@bk.ru
</t>
  </si>
  <si>
    <t xml:space="preserve">347070, Ростовская область, Тацинский район, п.Углегорский, пер.Октябрьский, 8
тел: 8(86397)  27-1-68
morozova-7477@mail.ru
</t>
  </si>
  <si>
    <t xml:space="preserve">347077, Ростовская область, Тацинский район, х.Верхнеобливский, пер.Мирный 8
тел: 8(86397) 25-7-34
verhneoblivskiyds@mail.ru
</t>
  </si>
  <si>
    <t xml:space="preserve">347085, Ростовская область, Тацинский район, х.Верхнекольцов, ул.Школьная, 7
тел: 8(86397)  25-9-31
romashka-vk@rambler.ru
</t>
  </si>
  <si>
    <t xml:space="preserve">347066, Ростовская область, Тацинский район, х. Крылов, ул. Центральная
тел: 8(86397)  26-4-39
krylow.romashka2015@yandex
</t>
  </si>
  <si>
    <t xml:space="preserve">347072, Ростовская область, Тацинский район, х.Маслов, ул.Клубная,18
тел: 8(86397)   26-1-41
maslovskiyds@mail.ru
</t>
  </si>
  <si>
    <t xml:space="preserve">347069, Ростовская область, Тацинский район, х.Надежевка, ул.Заводская, 37,5
тел: 89281500976 
lydmila.kostromina@yandex
</t>
  </si>
  <si>
    <t>МБОУ Тацинская СОШ №1</t>
  </si>
  <si>
    <t>МБОУ Тацинская СОШ №3</t>
  </si>
  <si>
    <t>МБОУ Ермаковская СОШ</t>
  </si>
  <si>
    <t>МБОУ Тацинская СОШ №2</t>
  </si>
  <si>
    <t>МБОУ Жирновская СОШ</t>
  </si>
  <si>
    <t>МБОУ Быстрогорская СОШ</t>
  </si>
  <si>
    <t>МБОУ Углегорская СОШ</t>
  </si>
  <si>
    <t>МБОУ Михайловская СОШ</t>
  </si>
  <si>
    <t>МБОУ Скосырская СОШ</t>
  </si>
  <si>
    <t>МБОУ Суховская СОШ</t>
  </si>
  <si>
    <t>МБОУ Зазерская СОШ</t>
  </si>
  <si>
    <t>МБОУ Ковылкинская СОШ</t>
  </si>
  <si>
    <t xml:space="preserve">МБОУ Качалинская СОШ
</t>
  </si>
  <si>
    <t>МБОУ Крюковская СОШ</t>
  </si>
  <si>
    <t>МБОУ Новороссошанская ООШ</t>
  </si>
  <si>
    <t>МБОУ Верхнеобливская ООШ</t>
  </si>
  <si>
    <t>МБОУ Масловская ООШ</t>
  </si>
  <si>
    <t>МБОУ Араканцевская НОШ</t>
  </si>
  <si>
    <t>МБОУ Крыловская ООШ</t>
  </si>
  <si>
    <t>МБОУ Исаевская ООШ</t>
  </si>
  <si>
    <t>МБОУ Верхнекольцовская ООШ</t>
  </si>
  <si>
    <t>МБОУ Тацинская вечерняя (сменная) ОШ</t>
  </si>
  <si>
    <t xml:space="preserve">Приказ от 01.07.2015 № 71 Департамента по делам казачества и кадетских учебных заведений Ростовской области 
</t>
  </si>
  <si>
    <t>Забураева Ирина Николаевна</t>
  </si>
  <si>
    <t>Колбасина Наталья Викторовна</t>
  </si>
  <si>
    <t>Шкодин Сергей Яковлевич</t>
  </si>
  <si>
    <t>Астафьева Наталья Юрьевна</t>
  </si>
  <si>
    <t>Якуба Ирина Владимировна</t>
  </si>
  <si>
    <t>Бабкина Лариса Александровна</t>
  </si>
  <si>
    <t>Медведева Любовь Валентиновна</t>
  </si>
  <si>
    <t>Пузанова Ольга Анатольевна</t>
  </si>
  <si>
    <t>Голубь Галина Михайловна</t>
  </si>
  <si>
    <t>Вербина Татьяна Николаевна</t>
  </si>
  <si>
    <t>Птицына Наталья Викторовна</t>
  </si>
  <si>
    <t>Короткова Ольга Алексеевна</t>
  </si>
  <si>
    <t>Пимонова Антонина Анатольевна</t>
  </si>
  <si>
    <t>Волчанская Ирина Викторовна</t>
  </si>
  <si>
    <t>Болотова Инна Анатольевна</t>
  </si>
  <si>
    <t>ст. Тацинская ул. Октябрьская, 61 т.8(86397) 3-03-94</t>
  </si>
  <si>
    <t xml:space="preserve">Ростовская область Тацинский район ст. Тацинская, пер. Комсомольский, 3
тел: 8(86397) 2-13-54
tasosh@yandex.ru
</t>
  </si>
  <si>
    <t xml:space="preserve">Ростовская область Тацинский район, п. Жирнов ул. Крупской, 7
тел: 8(86397) 3-44-40
school_girnov@aaanet.ru
</t>
  </si>
  <si>
    <t xml:space="preserve">Ростовская область Тацинский район, п. Быстрогорский, ул. Космонавтов, 1
тел: 8(86397)3-31-85
tsocolenko@yandex.ru
</t>
  </si>
  <si>
    <t xml:space="preserve">347070 Ростовская область, Тацинский район, п. Углегорский, переулок Школьный,5, 
 тел: 8(86397) 27-1-08
usosh297@mail.ru
</t>
  </si>
  <si>
    <t xml:space="preserve">347071, Ростовская область, Тацинский район, х.Михайлов, ул.40 лет Пионерии, 25
Тел: 8(86397) 2-51-21
mih-soh@yandex.ru
</t>
  </si>
  <si>
    <t xml:space="preserve">347074, Ростовская область, Тацинский район, ст. Скосырская, ул. Школьная, 5-а, 
тел: 8(86397) 2-93-89
skosschkool@yandex.ru
</t>
  </si>
  <si>
    <t xml:space="preserve">Ростовская область Тацинский район, ст. Ермаковская ул. Молодежная,4, 
тел: 8(86397) 2-54-13
school-ermak@rambler.ru
</t>
  </si>
  <si>
    <t xml:space="preserve">347067, Ростовская область, Тацинский район, п.Новосуховый  ул.Административная, 7
Тел: 8(86397) 2-41-47
suhovka@mail.ru
</t>
  </si>
  <si>
    <t xml:space="preserve">347064, Ростовская область, Тацинский район, х.Зазерский, ул.Центральная, 38, 
тел: 8(86397) 2-65-30
Zazsch@yandex.ru
</t>
  </si>
  <si>
    <t xml:space="preserve">347078, Ростовская область, Тацинский район, х.Ковылкин, ул.Советская, 9
тел: 8(86397) 2-45-19
moukovscool@yandex.ru
</t>
  </si>
  <si>
    <t xml:space="preserve">Ростовская область Тацинский район, х. Крюков ул. Школьная, 24а
тел: 8(86397) 25-6-51
krukovschool@yandex.ru
</t>
  </si>
  <si>
    <t xml:space="preserve">347083, Ростовская область, Тацинский район, х.Новороссошанский, ул.Школьная, 12
тел: 8(86397) 2-96-15
rossoshkanev@mail.ru
</t>
  </si>
  <si>
    <t xml:space="preserve">347077, Ростовская область, Тацинский район, х.Верхнеобливский, ул.Школьная, 1
тел: 8(86397) 2-57-46
vershkola@yandex.ru
</t>
  </si>
  <si>
    <t xml:space="preserve">347069, Ростовская область, Тацинский район, х.Надежевка, ул.Заводская, 37/3
тел: 8(86397) 2-61-31
maslovsh@mail.ru
</t>
  </si>
  <si>
    <t xml:space="preserve">347065, Ростовская область, Тацинский район, х.Араканцев, ул.70 лет Октября, 48
тел: 8(86397) 2-44-38
arakancevnosch@yandex.ru
</t>
  </si>
  <si>
    <t xml:space="preserve">347066, Ростовская область, Тацинский район, х.Крылов, ул.Центральная, 15
тел: 8(86397) 2-64-37
kosch@tacina.donpac.ru
</t>
  </si>
  <si>
    <t xml:space="preserve">347068, Ростовская область, Тацинский район, х.Исаев, пер.Южный, 8
тел: 8(86397) 2-49-11
shkolaisaev@rambler.ru
</t>
  </si>
  <si>
    <t xml:space="preserve">347085, Ростовская область, Тацинский район, х.Верхнекольцов, ул.Школьная 1
тел: 8(86397) 2-59-18
kolcov-shcool@rambler.ru
</t>
  </si>
  <si>
    <t xml:space="preserve">Ростовская область Тацинский район, ст. Тацинская пер. Комсомольский, 3а
тел: 8(86397) 2-16-52
vechernyayashkola@rambler.ru
</t>
  </si>
  <si>
    <t>МБОУ дополнительного образования Дом детского творчества</t>
  </si>
  <si>
    <t>03.04.2006 г</t>
  </si>
  <si>
    <t>Аникин Александр Павлович</t>
  </si>
  <si>
    <t>Гончарова Оксана Владимировна</t>
  </si>
  <si>
    <t xml:space="preserve">ст. Тацинская, пер.Пионерский,23
т. 8(86397) 2-13-42
</t>
  </si>
  <si>
    <t>Усть-Донецкий район</t>
  </si>
  <si>
    <t xml:space="preserve">Муниципальное бюджетное  дошкольное образовательное учреждение 
детский сад комбинированного вида "Золотой ключик"  (МБДОУ ДС КВ "Золотой ключик")
</t>
  </si>
  <si>
    <t xml:space="preserve">Муниципальное бюджетное дошкольное образовательное учреждение
детский сад комбинированного вида "Родничок" (МБДОУ ДС КВ "Родничок")
</t>
  </si>
  <si>
    <t xml:space="preserve">Муниципальное бюджетное дошкольное образовательное учреждение
детский сад общеразвивающего вида"Солнышко" (МДОУ ДС ОРВ "Солнышко")
20
</t>
  </si>
  <si>
    <t xml:space="preserve">Муниципальное бюджетное дошкольное образовательное учреждение
детский сад "Жар-птица"  (МБДОУ д/с "Жар-птица")
</t>
  </si>
  <si>
    <t xml:space="preserve">Муниципальное бюджетное дошкольное образовательное учреждение 
детский сад "Сказка" (МБДОУ ДС "Сказка") 
</t>
  </si>
  <si>
    <t xml:space="preserve">Муниципальное бюджетное дошкольное образовательное учреждение детский сад "Соловушка" (МБДОУ ДС "Соловушка")
</t>
  </si>
  <si>
    <t xml:space="preserve">Муниципальное бюджетное дошкольное образовательное учреждение
детский сад общеразвивающего вида "Теремок" (МБДОУ ДС ОРВ "Теремок")
</t>
  </si>
  <si>
    <t xml:space="preserve">Муниципальное бюджетное дошкольное образовательное учреждение 
детский сад "Улыбка" (МБДОУ д/с "Улыбка") 
</t>
  </si>
  <si>
    <t>Приказ Департамента по делам казачества и кадетских учебных заведений Ростовской области № 176 от 22.11.2013 года</t>
  </si>
  <si>
    <t>Приказ Департамента по делам казачества и кадетских учебных заведений Ростовской области № 117 от 30.07.2014 года</t>
  </si>
  <si>
    <t>Приказ Департамента по делам казачества и кадетских учебных заведений Ростовской области № 81 от 30.05.2016</t>
  </si>
  <si>
    <t>Озерская Вера Федоровна</t>
  </si>
  <si>
    <t>Лазаренко Анна Александровна</t>
  </si>
  <si>
    <t>Зубкова Наталья Александровна</t>
  </si>
  <si>
    <t>Агафонова Наталья Юрьевна</t>
  </si>
  <si>
    <t xml:space="preserve">Муниципальное бюджетное общеобразовательное учреждение
Усть-Донецкая средняя общеобразовательная школа №1 (МБОУ УДСОШ № 1)
</t>
  </si>
  <si>
    <t xml:space="preserve">
Муниципальное бюджетное общеобразовательное учреждение
Усть-Донецкая средняя общеобразовательная школа №2 (МБОУ УДСОШ № 2)
</t>
  </si>
  <si>
    <t xml:space="preserve">Муниципальное бюджетное общеобразовательное учреждение
Апаринская средняя общеобразовательная школа (МБОУ АСОШ)  
</t>
  </si>
  <si>
    <t xml:space="preserve">Муниципальное бюджетное общеобразовательное учреждение 
Нижнекундрюченская средняя общеобразовательная школа (МБОУ НКСОШ) 
</t>
  </si>
  <si>
    <t xml:space="preserve">Муниципальноебюджетное общеобразовательное учреждение
Верхнекундрюченская основная общеобразовательная школа (МБОУ ВКСОШ)
</t>
  </si>
  <si>
    <t xml:space="preserve">Муниципальное бюджетное общеобразовательное учреждение
Евсеевская средняя общеобразовательная школа (МБОУ ЕСОШ)
</t>
  </si>
  <si>
    <t xml:space="preserve">Муниципальное бюджетное общеобразовательное учреждение
Крымская средняя общеобразовательная школа (МБОУ КСОШ)
</t>
  </si>
  <si>
    <t xml:space="preserve">Муниципальное бюджетное общеобразовательное учреждение
Раздорская средняя общеобразовательная школа (МБОУ РСОШ)  
</t>
  </si>
  <si>
    <t xml:space="preserve">Муниципальная бюджетная общеобразовательная организация 
Пухляковская средняя общеобразовательная школа им. А.В. Калинина (МБОУ ПСОШ) 
</t>
  </si>
  <si>
    <t xml:space="preserve">Муниципальное бюджетное общеобразовательное учреждение
Мелиховская средняя общеобразовательная школа (МБОУ МСОШ)
</t>
  </si>
  <si>
    <t xml:space="preserve">Муниципальное бюджетное общеобразовательное учреждение Усть-Быстрянская средняя общеобразовательная школа (МБОУ УБСОШ) 
</t>
  </si>
  <si>
    <t>Приказ Департамента по делам казачества и кадетских учебных заведений Ростовской области №132 от 14.11.2007 года</t>
  </si>
  <si>
    <t>Пронина Ирина Евгеньевна</t>
  </si>
  <si>
    <t>Толочко Сергей Валентинович</t>
  </si>
  <si>
    <t>Костылева Наталья Владимировна</t>
  </si>
  <si>
    <t>Глухова Лариса Павловна</t>
  </si>
  <si>
    <t xml:space="preserve">И.о. директора
Калитвенцева Татьяна Владимировна
</t>
  </si>
  <si>
    <t>Тихонова Наталья Игнатьевна</t>
  </si>
  <si>
    <t>Всего по Усть-Донецкому району</t>
  </si>
  <si>
    <t>Цимлянский район</t>
  </si>
  <si>
    <t>№ 2039 – 48 от 12.11.2002</t>
  </si>
  <si>
    <t>Кострюкова Анжела Борисовна</t>
  </si>
  <si>
    <t>Всего по Цимлянскому району</t>
  </si>
  <si>
    <t>МБДОУ Центр развития ребенка – д/сад 1-й категории № 21</t>
  </si>
  <si>
    <t>МБДОУ «Детский сад комбинированного вида 2-й категории №28»</t>
  </si>
  <si>
    <t>МБДОУ «Детский сад общеразвивающего вида художественно-приоритетных направлений развития воспитанников 2-й категории №40»</t>
  </si>
  <si>
    <t>МБДОУ «Детский сад общеразвивающего вида 2-й категории №56»</t>
  </si>
  <si>
    <t>Приказ Министерства образования РО №118 от 15.08.2013г.</t>
  </si>
  <si>
    <t>Лебедева Наталья Шотовна</t>
  </si>
  <si>
    <t>Марченко Елена Александровна</t>
  </si>
  <si>
    <t>Якунина Наталья Владимировна</t>
  </si>
  <si>
    <t>Архипова Анна Казимировна</t>
  </si>
  <si>
    <t>г.Шахты</t>
  </si>
  <si>
    <t>МБОУ СОШ №23</t>
  </si>
  <si>
    <t>МБОУ СОШ №25</t>
  </si>
  <si>
    <t>МБОУ СОШ №27</t>
  </si>
  <si>
    <t>МБОУ СОШ №32</t>
  </si>
  <si>
    <t>МБОУ СОШ №40</t>
  </si>
  <si>
    <t>Постановление Администрации Ростовской области от 12.07.2004г. № 279</t>
  </si>
  <si>
    <t>Приказ Министерства образования РО №546 от 19.03.2001г.</t>
  </si>
  <si>
    <t>Бобыльченко Виталий Александрович</t>
  </si>
  <si>
    <t>Дудкина Елена Ивановна</t>
  </si>
  <si>
    <t>Ищенко Светлана Михайловна</t>
  </si>
  <si>
    <t>Всего по г.Шахты</t>
  </si>
  <si>
    <t>Шолоховский район</t>
  </si>
  <si>
    <t>МБДОУ «ВЦРР» детский сад №1»</t>
  </si>
  <si>
    <t>МБДОУ «Кружилинский детский сад»</t>
  </si>
  <si>
    <t>МБОУ «Кружилинская СОШ»</t>
  </si>
  <si>
    <t>МБОУ «Шолоховская гимназия»</t>
  </si>
  <si>
    <t>МБОУ «Колундаевская СОШ»</t>
  </si>
  <si>
    <t>МБУ ДО "Шолоховский ЦТ"</t>
  </si>
  <si>
    <t xml:space="preserve">№172 от 18.11.2014
Приказ департамента  по делам казачества и кадетских учебных заведений Ростовской области
</t>
  </si>
  <si>
    <t xml:space="preserve">№10 от 28.01.2015
Приказ департамента  по делам казачества и кадетских учебных заведений Ростовской области
</t>
  </si>
  <si>
    <t xml:space="preserve">№185 от 12.12.2014
Приказ департамента  по делам казачества и кадетских учебных заведений Ростовской области
</t>
  </si>
  <si>
    <t xml:space="preserve">№10 от 28.01.2015
Приказ департамента  по делам казачества и кадетских учебных заведений Ростовской области
</t>
  </si>
  <si>
    <t xml:space="preserve">№1069 от 18.06.2002
Приказ департамента  по делам казачества и кадетских учебных заведений Ростовской области
</t>
  </si>
  <si>
    <t>Зотьева Лидия Владимировна</t>
  </si>
  <si>
    <t>Беланова Галина Тимофеевна</t>
  </si>
  <si>
    <t>Горин Владимир Викторович</t>
  </si>
  <si>
    <t>Штанг Лолита Александровна</t>
  </si>
  <si>
    <t>Благородова Людмила Александровна</t>
  </si>
  <si>
    <t>Коргутова Елена Александровна</t>
  </si>
  <si>
    <t xml:space="preserve">№161 от 21.12.2012
Приказ департамента  по делам казачества и кадетских учебных заведений Ростовской области
</t>
  </si>
  <si>
    <t>ИТОГОВЫЕ ПОКАЗАТЕЛИ</t>
  </si>
  <si>
    <t>ДОУ</t>
  </si>
  <si>
    <t>СОШ</t>
  </si>
  <si>
    <t>ЦДО</t>
  </si>
  <si>
    <t>ККК</t>
  </si>
  <si>
    <t>Вид образовательного учреждения (ГУ, МУ)</t>
  </si>
  <si>
    <t>МУН</t>
  </si>
  <si>
    <t>ГОС</t>
  </si>
  <si>
    <t>ГОС П</t>
  </si>
  <si>
    <t xml:space="preserve">ГОС </t>
  </si>
  <si>
    <t>Донецк</t>
  </si>
  <si>
    <t>Зероноградский</t>
  </si>
  <si>
    <t>Зерноград</t>
  </si>
  <si>
    <t xml:space="preserve">Зерноградский </t>
  </si>
  <si>
    <t>Кагальницкий</t>
  </si>
  <si>
    <t>Каменский</t>
  </si>
  <si>
    <t>Каменск-Шахтинский</t>
  </si>
  <si>
    <t>Кашарский</t>
  </si>
  <si>
    <t>Константиновск</t>
  </si>
  <si>
    <t>Константиновский</t>
  </si>
  <si>
    <t>Красносулинский</t>
  </si>
  <si>
    <t>Мартыновский</t>
  </si>
  <si>
    <t>Матвеево-Курганский</t>
  </si>
  <si>
    <t>Миллерово</t>
  </si>
  <si>
    <t>Миллеровский</t>
  </si>
  <si>
    <t>Милютинский</t>
  </si>
  <si>
    <t>Морозовск</t>
  </si>
  <si>
    <t>Морозовский</t>
  </si>
  <si>
    <t>Новочеркасск</t>
  </si>
  <si>
    <t>Новошахтинск</t>
  </si>
  <si>
    <t>Октябрьский</t>
  </si>
  <si>
    <t>Орловский</t>
  </si>
  <si>
    <t>Пролетарский</t>
  </si>
  <si>
    <t>Родионово-Несветайский</t>
  </si>
  <si>
    <t>Сальск</t>
  </si>
  <si>
    <t>Семикаракорский</t>
  </si>
  <si>
    <t>Советский</t>
  </si>
  <si>
    <t>Таганрог</t>
  </si>
  <si>
    <t>Тарасовский</t>
  </si>
  <si>
    <t>Тацинский</t>
  </si>
  <si>
    <t>Усть-Донецкий</t>
  </si>
  <si>
    <t>Цимлянский</t>
  </si>
  <si>
    <t>Шахты</t>
  </si>
  <si>
    <t>Шолоховский</t>
  </si>
  <si>
    <t>ККК Техникум</t>
  </si>
  <si>
    <t>Государственное бюджетное общеобразовательное учреждение Ростовской области "Донской Императора Александра III казачий кадетский корпус"</t>
  </si>
  <si>
    <t>346421, Ростовская область город Новочеркасск, пр.Баклановский89
direktor-dkkk@mail.ru 8(8635)26-60-33, 26-62-99</t>
  </si>
  <si>
    <t xml:space="preserve">ККК </t>
  </si>
  <si>
    <t xml:space="preserve">Максименко Елена Александровна </t>
  </si>
  <si>
    <t xml:space="preserve">Тарасова Светлана Николаевна </t>
  </si>
  <si>
    <t xml:space="preserve">Влазнева Оксана Валерьевна </t>
  </si>
  <si>
    <t xml:space="preserve">Пшеничный  Игорь  Кириллович </t>
  </si>
  <si>
    <t xml:space="preserve">Курень Сергей Сергеевич </t>
  </si>
  <si>
    <t xml:space="preserve">Гребенникова Екатерина Леонидовна </t>
  </si>
  <si>
    <t xml:space="preserve">Кривошапкина Наталья Николаевна </t>
  </si>
  <si>
    <t xml:space="preserve">Шаповалов  Анатолий Михайлович </t>
  </si>
  <si>
    <t xml:space="preserve">Грибова Надежда Николаевна </t>
  </si>
  <si>
    <t xml:space="preserve">Залога Елена  Анатольевна </t>
  </si>
  <si>
    <t xml:space="preserve">Николаева  Ольга Дмитриевна </t>
  </si>
  <si>
    <t xml:space="preserve">Попова  Инна Владимировна </t>
  </si>
  <si>
    <t xml:space="preserve">Ермакова  Елена Анатольевна </t>
  </si>
  <si>
    <t xml:space="preserve">Маслова Галина Ивановна </t>
  </si>
  <si>
    <t xml:space="preserve">Федорова Марина Николаевна </t>
  </si>
  <si>
    <t xml:space="preserve">Титова Лариса Васильевна </t>
  </si>
  <si>
    <t xml:space="preserve">Иванова Валентина Николаевна </t>
  </si>
  <si>
    <t xml:space="preserve">Сологуб Клавдия Петровна </t>
  </si>
  <si>
    <t xml:space="preserve">Быкадорова Людмила Леонидовна </t>
  </si>
  <si>
    <t xml:space="preserve">Попова Ольга Александровна </t>
  </si>
  <si>
    <t>347044, Ростовская область, г. Белая Калитва,ул. Машиностроителей, 16. kadetkalitva@mail.ru тел.:8(86383)2-52-45, 8919-897-63-74.</t>
  </si>
  <si>
    <t xml:space="preserve">347010, Ростовская область, Белокалитвинский район,п. Коксовый, ул. Чехова, 18, pu90bkkpu@yandex.ru 8(86383)3-42-14, 8918-523-92-81 </t>
  </si>
  <si>
    <t xml:space="preserve">Галицкая Татьяна Александровна </t>
  </si>
  <si>
    <t xml:space="preserve">Калинина  Оксана Александровна </t>
  </si>
  <si>
    <t xml:space="preserve">Бочкарева Светлана  Алексеевна </t>
  </si>
  <si>
    <t xml:space="preserve">Бойченко Ирина Дмитриевна </t>
  </si>
  <si>
    <t xml:space="preserve">Ермакова Ия Павловна </t>
  </si>
  <si>
    <t xml:space="preserve">Ульяненко Галина Николаевна </t>
  </si>
  <si>
    <t xml:space="preserve">Четина  Галина  Владимировна </t>
  </si>
  <si>
    <t xml:space="preserve">Байрамова Наталья  Николаевна </t>
  </si>
  <si>
    <t xml:space="preserve">Форопонова Олеся  Юрьевна </t>
  </si>
  <si>
    <t xml:space="preserve">Бодряга  Людмила Владимировна </t>
  </si>
  <si>
    <t xml:space="preserve">Киселева  Наталья  Михайловна </t>
  </si>
  <si>
    <t xml:space="preserve">Курица Надежда Анатольевна </t>
  </si>
  <si>
    <t xml:space="preserve">Донскова Светлана Дмитриевна </t>
  </si>
  <si>
    <t xml:space="preserve">Белова Вера Владимировна </t>
  </si>
  <si>
    <t xml:space="preserve">Мокроусова  Ольга  Васильевна </t>
  </si>
  <si>
    <t xml:space="preserve">Михайлевская Светлана Николаевна </t>
  </si>
  <si>
    <t xml:space="preserve">Левченко Татьяна Юрьевна </t>
  </si>
  <si>
    <t xml:space="preserve">Шишова Валентина  Ивановна </t>
  </si>
  <si>
    <t xml:space="preserve">Хохлов  Василий  Васильевич </t>
  </si>
  <si>
    <t xml:space="preserve">Семеренко  Лариса Николаевна </t>
  </si>
  <si>
    <t xml:space="preserve">Лирник  Татьяна  Николаевна </t>
  </si>
  <si>
    <t xml:space="preserve">Семенова Елена Юрьевна </t>
  </si>
  <si>
    <t>Государвственное Образовательное Учреждение Ростовской Облати основная общеобразовательная школа- интернат № 10</t>
  </si>
  <si>
    <t>Государсвтвеннео Казенное Учреждение Социального Ориентирования Ростовсской области центр помощи детям оставшимся без попечения родителей, «Азовский центр помощи детям»</t>
  </si>
  <si>
    <t>Государственное Бюджетное Образовательное Учреждение  Ростовской области кадетская школа-интернат «Белокалитвинский Матвея Платова казачий кадетский корпус»</t>
  </si>
  <si>
    <t>Государственнео Бюджетное Профессиональное Образовательное Учреждение Ростовской Области «Белокалитвинский казачий кадетский профессиональный техникум имени Героя Советского союза Быкова Бориса Ивановича»</t>
  </si>
  <si>
    <t xml:space="preserve">Ремонтненский </t>
  </si>
  <si>
    <t>Государственное Бюджетное Профессиональное Образовательное Учреждение Ростовской Области «Сальский казачий кадетский профессиональный лицей»</t>
  </si>
  <si>
    <t>«Государственное Бюдетное Профессиональное Образовательное Учреждение  Ростовской Области Тацинский Казачий Кадетский профессиональный Техникум»</t>
  </si>
  <si>
    <t xml:space="preserve">Юридическое наименование образовательного учреждения </t>
  </si>
  <si>
    <t>347343 х. Лагутники, пер. Школьный 24 8 (863-94) 7-21-50, lsoh@list.ru</t>
  </si>
  <si>
    <t>347353   х. Рябичев, ул. Советска 19  8 (863-94) 7-46-15, mourjabich@yandex.ru</t>
  </si>
  <si>
    <t>347337  х. Ясырев, ул.Победы, 24 тел: 8(86394) 7-41-44 victorija071@yandex.ru</t>
  </si>
  <si>
    <t>347335 х. Победа,  ул. Кооперативная 4 тел: 8(86394) 7-33-63 pobedasosh@yandex.ru</t>
  </si>
  <si>
    <t>347333 х. Дубенцовская, пер. Совхозный 6  тел: 8(86394) 7-44-30 natad@vttc.donpac.ru</t>
  </si>
  <si>
    <t xml:space="preserve">Коротицкая Ольга Васильевна </t>
  </si>
  <si>
    <t>346728 ст. Мишкинская,ул. Просвещения    30-а, тел: 8(86350)2-91-71, сайт мишкинская-школа.рф, эл.почта mischkinseit1@mail.ru, 8(86350)29176</t>
  </si>
  <si>
    <t xml:space="preserve">346610, Ростовская область, ст. Багаевская, пер. Ермаковский, 83
8(863)57 33-7-81
moush1@narod.ru
</t>
  </si>
  <si>
    <t>х. Грушевка,ул. Учительская 1-а тел: 8-928-756-43-92, 89287780536</t>
  </si>
  <si>
    <t xml:space="preserve">х. Крутинский,ул. Центральная 40,  40
7-24-50, 89888946617
</t>
  </si>
  <si>
    <t>347040 г. Белая Калитва, ул. Пролетарская,98 2-57-47, 268-48school4kazak@yandex.ru</t>
  </si>
  <si>
    <t xml:space="preserve">х. Насонтов,ул. Центральная 57 тел: 8-928-607-19-45, 7-26-18, </t>
  </si>
  <si>
    <t>Приказ Войскового казачьего общества  «Всевеликое Войско Донское»    № 3/1-л от 31.01.2005</t>
  </si>
  <si>
    <t>Приказ Войскового казачьего общества  «Всевеликое Войско Донское», министерства общего и профессионального образования Ростовской области, департамента по делам казачества и кадетских учебных заведений Ростовской области   № 415 от 14.11.2007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</si>
  <si>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от    23.05.2006  № 1070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</si>
  <si>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№1070 от 23.05.2006</t>
  </si>
  <si>
    <t>Приказ Войскового казачьего общества  «Всевеликое Войско Донское»   №3-к от 21.01.2005</t>
  </si>
  <si>
    <t>Приказ Войскового казачьего общества  «Всевеликое Войско Донское»  № 3-к от 21.01.2005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</si>
  <si>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 № 2039/48 от 12.11.2002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</si>
  <si>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  №1069 от 18.06.2002</t>
  </si>
  <si>
    <t>Приказ Департамента по делам казачества и кадетских учебных заведений Ростовской области  № 2504 от 02.12.2004</t>
  </si>
  <si>
    <t>Приказ Департамента по делам казачества и кадетских учебных заведений Ростовской области  № 152 от 22.12.2006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</si>
  <si>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№2039/48 от 12.11.2002</t>
  </si>
  <si>
    <t xml:space="preserve">346163, 
ул. Садовая,  д.№ 27
 х.  Мещеряковский, 
Верхнедонской район,
 Ростовская      область,
Российская Федерация
E-mail: mesherjakischool@mail.ru
Сайт:
http://www.mesherjakischol.ucoz.ru тел: 8(86364)3-15-90
</t>
  </si>
  <si>
    <t xml:space="preserve">346167,
 ул. Чкалова, 8
 ст. Мигулинская, Верхнедонской район, Ростовская область,
Российская Федерация 
E-mail: migoulinschool@mail.ru
http://www.migoulinschool.znaet.ru/ тел: 8(86364)3-15-90
</t>
  </si>
  <si>
    <t>347786 Веселовский район,  х. Маныч Балабинка,  ул. Школьная 10,тел: 8 (86358) 6-62-92</t>
  </si>
  <si>
    <t>347352 Ростовская область, Волгодонской района, х. Потапов, ул. Садовая,54 а 8(86394) 7-26-84, 89185719951</t>
  </si>
  <si>
    <t xml:space="preserve">347723,Россия,  Ростовская область, Зерноградский район, х. Гуляй-Борисовка,  пер. 50 лет ВЛКСМ, дом №1;тел: 8(86359)9-32-32
school_4_gbor@mail.ru;
 gylyayborisovka.my1.ru 
</t>
  </si>
  <si>
    <t xml:space="preserve">347739, Россия, Ростовская область, Зерноградский район, п. Сорговый, ул. Школьная, дом №27;тел: 8(86359)9-50-65
manich11zern@rambler.ru;
 manich11.ru 
</t>
  </si>
  <si>
    <t xml:space="preserve">347740, Россия, Ростовская область, Зерноградский район, г.Зерноград, пер. им. Калинина дом №49а/3;
scool14-zg@yandex.ru;
мбоуоош14.рф  тел: 8(86359)4-12-35
</t>
  </si>
  <si>
    <t>347850, р. п. Глубокий, ул. Карла Маркса,65 8(86365)95585, тел: 8(86359)4-12-35</t>
  </si>
  <si>
    <t xml:space="preserve">347274, Ростовская область, Константиновский район, 
х. Белянский, 
ул. Центральная, 12 тел: 8(86393)56-1-25
</t>
  </si>
  <si>
    <t>Давыдова Зинаида Алексеевна</t>
  </si>
  <si>
    <t>Кубанова Валентина Петровна</t>
  </si>
  <si>
    <t xml:space="preserve">346410, Ростовская область
г. Новочеркасск, пр. Ермака, 92/75.тел: 8(8635)22-80-88,
 22-31-79
e-mail: sch3novoch@yandex.ru
http://www.sch3novoch11.narod.ru
</t>
  </si>
  <si>
    <t>Р.п. Усть-Донецкий ул Донецкая3 тел: 8(86351) 9-13-36</t>
  </si>
  <si>
    <t xml:space="preserve"> ст.Нижнекундрюченская   ул Центральная 2 тел: 8(86351) 9-31-20
</t>
  </si>
  <si>
    <t> ст.Верхнекундрюченская ул Центральная 42 тел: 8(86351) 9-33-50</t>
  </si>
  <si>
    <t>х.Евсеевский ул Школьная 8 тел: 8(86351) 9-36-21</t>
  </si>
  <si>
    <t xml:space="preserve"> ст. Усть-Быстрянская, ул. Центральная, 23 тел: 8(86351) 9-32-49</t>
  </si>
  <si>
    <t xml:space="preserve">346270, РОСТОВСКАЯ область, ШОЛОХОВСКИЙ район, ст-ца ВЕШЕНСКАЯ, ул. СОСНОВАЯ, д. 62
raiono@veshki.donpac.ru
sites.google.com МБДОУ ВЦРР Детский сад №1 тел: 8(86353)2-22-74,
lazorik@yandex.ru
</t>
  </si>
  <si>
    <t xml:space="preserve">346264 Россия, ул. Школьная, 37, х. Кружилинский, Шолоховский район, Ростовская область
belanova.70@mail.ru
sites.google.com›site/mbdoukruzilinskijdetskijsad/ тел: 8(86353)7-01-35,
belanova.70@mail.ru
</t>
  </si>
  <si>
    <t xml:space="preserve">ул. Школьная, 28, х. Кружилинский, Шолоховксий район, Ростовская область, 346264
Адрес сайта:  http://kr-school.ucoz.com/
email: krugilin_shool@mail.ru тел: 8(86353)7-01-14,
</t>
  </si>
  <si>
    <t xml:space="preserve">Ростовская область Шолоховский район хутор Колундаевский ул.Северная 16 тел: 8(86353)7-42-43
kolundaev.school@mail.ru
 http://55.86353.3535.ru/
</t>
  </si>
  <si>
    <t xml:space="preserve">Ростовская обл., Шолоховский р-он, ст. Вёшенская, ул. Шолохова, 55 тел: 8(86353)2-22-41
tsvr1939@mail.ru
http://forchildrenmbou.ucoz.net/
</t>
  </si>
  <si>
    <t>Примечание</t>
  </si>
  <si>
    <t>Фактический адрес,  контактная информация</t>
  </si>
  <si>
    <t xml:space="preserve">Приказ о присвоении статуса "Казачий"  </t>
  </si>
  <si>
    <t>Приках ВВД от 04.02.2002 №157</t>
  </si>
  <si>
    <t xml:space="preserve">Скороходов Анатолий Анатольевич </t>
  </si>
  <si>
    <t xml:space="preserve">Деревяшко Лидия  Валентиновна </t>
  </si>
  <si>
    <t xml:space="preserve">Байер  Елена Александровна </t>
  </si>
  <si>
    <t xml:space="preserve">Гоптарева Галина Ивановна </t>
  </si>
  <si>
    <t>Босова Татьяна Васильевна</t>
  </si>
  <si>
    <t>Приказ Департамента по делам казачества и кадетских учебных заведенией РО № 176 от 22.11.2013г.</t>
  </si>
  <si>
    <t>347044 г.Белая Калитва ул. Машиностроителей 15-а , 2-72-02</t>
  </si>
  <si>
    <t>Приказ Департамента по делам казачества и кадетских учебных заведений Правительства Ростовской области № 3 от 12.07.2005г.</t>
  </si>
  <si>
    <t>Университетский казачий кадетский корпус-интернат (филиал ГБОУ ВО "МГУТУ им.Разумовского (1-й казачий университет)" в г.Морозовске РО</t>
  </si>
  <si>
    <t xml:space="preserve">Маценко Елена Владимировна </t>
  </si>
  <si>
    <t>Государственное Бюджетное Профессиональное Общеобразовательное Учреждение Ростовской Области «Азовский казачий кадетский аграрно-технологический техникум»</t>
  </si>
  <si>
    <t xml:space="preserve">
Выписка из приказа  директора департамента по делам казачества и кадетских учебных заведений Ростовской области
от 12.12. 2014г
№185
</t>
  </si>
  <si>
    <t xml:space="preserve">ДОУ </t>
  </si>
  <si>
    <t>346734, х.Александровка,ул. Студенческая 43, тел: 8(86350)2-62-12, сайт www.alekschool.ru, эл.почта: androwka@yandex.ru</t>
  </si>
  <si>
    <t>Мамлина Таисия Егоровна</t>
  </si>
  <si>
    <t>Приказ Отдела образования 01.04.2008 г.</t>
  </si>
  <si>
    <t>Приказ Департамента по делам казачества и кадетских учебных заведений Ростовской области №88 от 3.06.2014</t>
  </si>
  <si>
    <t>Приказ Департамента по делам казачества и кадетских учебных заведений Правительства Ростовской области№64 от 22.06.2015</t>
  </si>
  <si>
    <t>Приказ Департамента по делам казачества и кадетских учебных заведений Правительства Ростовской области№ 77 от 21.05.2015</t>
  </si>
  <si>
    <t>Приказ Департамента по делам казачества и кадетских учебных заведений ростовсой области от 29.09.2016 №143</t>
  </si>
  <si>
    <t>Всего по г.Кашарскому району</t>
  </si>
  <si>
    <t>Всего по г.Каменск-Шахтинскому району</t>
  </si>
  <si>
    <t>Всего по г.Константиновску/Константиновскому району</t>
  </si>
  <si>
    <t>Всего по г.Матвеево-Курган/Матвеево-Курганскому району</t>
  </si>
  <si>
    <t>Всего по г.Миллерово/Миллеровскому району</t>
  </si>
  <si>
    <t>Всего по Морозовскому району</t>
  </si>
  <si>
    <t>Всего по г.Новочеркасску</t>
  </si>
  <si>
    <t>Всего по г.Новошахтинску</t>
  </si>
  <si>
    <t>Всего по г.Таганрогу</t>
  </si>
  <si>
    <t>Всего по Тарасовскому району</t>
  </si>
  <si>
    <t>Всего по ст.Тацинская/Тацинскому району</t>
  </si>
  <si>
    <t>Всего по Шолоховскому району</t>
  </si>
  <si>
    <t>Государственное Бюджетное Образовательное Учреждение Ростовской Области кадетская школа-интернат «Шахтинский генерала Я.П. Бакланова казачий кадетский корпус»</t>
  </si>
  <si>
    <t xml:space="preserve">346516 г.Шахты, ул.Сельская, 42
8(8636)22-93-43, 8-928-901-72-55,
shckk@mail.ru
</t>
  </si>
  <si>
    <t xml:space="preserve">346130, г. Миллерово, 
ул. Заводская, 15,
тел. 8(86385) 2-36-67, 2-02-92
 факс – 2-32-78
pu-7686@mail.ru
</t>
  </si>
  <si>
    <t>ККК лицей</t>
  </si>
  <si>
    <t>Зимовниковский</t>
  </si>
  <si>
    <t xml:space="preserve">Черкесова Галина Ивановна </t>
  </si>
  <si>
    <t xml:space="preserve">347021 х.Погорелов, ул.Ефремова тел: 8-928-148-03-52, 8(86383)7-24-57, </t>
  </si>
  <si>
    <t xml:space="preserve">Гребенникова  Светлана Степановна </t>
  </si>
  <si>
    <t xml:space="preserve">347273, Ростовская область, Константиновский район,
 ст. Мариинская,
ул. Степная, 1
(886393) 56-1-26,
</t>
  </si>
  <si>
    <t xml:space="preserve">346400 г. Новочеркасск
ул.Красноармейская,15
Тел: 8(8635)22-32-17
Эл. почта: ds14mdou@rambler.ru
Оф. сайт: 'http://wp.mbdou14.ru/
</t>
  </si>
  <si>
    <t xml:space="preserve">Ростовская обл.,
г. Новочеркасск,
пер. Юннатов 5,
индекс 346428
E-mail:  ekologo-biolog@yandex.ru, 8(8635)22-21-76
www: ekologo-biolog.ru
</t>
  </si>
  <si>
    <t>346495,Ростовская область, Октябрьский район,ст.Заплавская,ул.Школьная,37,тел.8(86360)3-83-38 Zp.Schoo152@maik.ru</t>
  </si>
  <si>
    <t xml:space="preserve">Ростовская область, Семикаракорский район,
г. Семикаракорск, 
проспект Атаманский, 271. 346630. тел: 8(86360)3-83-62, 4-32-04
Detsad31-161@mail.ru
</t>
  </si>
  <si>
    <t xml:space="preserve">347076 Ростовская область, Тацинский район,  х. Качалин, ул.  Харченко 44, тел: 8(86397)24371, 89286015204
kahalin1983@yandex.ru
</t>
  </si>
  <si>
    <t>п. Жирнов  улица П. Морозова,2                 т.8(86397) 3-44-41, 3-44-42, 3-45-03, 8928-179-98-75 gounpotkkpu@aaanet.ru</t>
  </si>
  <si>
    <t xml:space="preserve">347750, Россия, Ростовская область, Зерноградский район, ст-ца Мечетинская, ул. Советская, дом №46;
malush.zern@yandex.ru;
 дс-малыш.рф тел. 8(86359)6-22-37, 62-1-92
</t>
  </si>
  <si>
    <t xml:space="preserve">346466,Ростовская область, Октябрский район, ст.Кривянская,ул. Советсккая,100
Т.3-83-37
Mousoch72@mail.ru
</t>
  </si>
  <si>
    <t xml:space="preserve">347630, г. Сальск, ул. Береговая, 1
Email: pl83@salsk.donpac.ru
htth://gbounporoskkpl.jimbo.com 8(86372)7-03-26, 7-03-29, 8903-438-76-68
</t>
  </si>
  <si>
    <t>Тарасовский район, ст. Митякинская, ул. Молодежная, 33в 8(863) 8631765</t>
  </si>
  <si>
    <t>Тарасовский район, ст. Митякинская, ул. Большая Садовая, 52 8(863)8631387</t>
  </si>
  <si>
    <t xml:space="preserve">346428 г. Новочеркасск Ростовской области
ул.Просвещения, 120
vika-kisena@mail.ru 8(8635) 22-43-00
</t>
  </si>
  <si>
    <t xml:space="preserve">346428/, Ростовская область, г. Новочеркасск, ул. Троицкая, 8а.
dsad5@list.ru тел.22-82-45
</t>
  </si>
  <si>
    <t xml:space="preserve">346448, Ростовская область, город Новочеркасск,  проспект Энергетиков, дом 21
crr12@yandex.ru
Сайт:
http://nash-sadik.jimdo.com 27-28-96
</t>
  </si>
  <si>
    <t xml:space="preserve">346405 Ростовская область г. Новочеркасск ул. Свободы 21
sadmishutka@yandex.ru
http://ds29mishytka.ru/ 23-44-02
</t>
  </si>
  <si>
    <t xml:space="preserve">г.Новочеркасск, пр.Баклановский 122а, detskiysad-32@yandex.ru
Сайт - www.detskiysad32.ru 26-63-83
</t>
  </si>
  <si>
    <t xml:space="preserve">346405, Ростовская область,
г. Новочеркасск,
ул. Свободы 22б, mdou40@inbox.ru http://teremok40.ru/ 23-21-34
</t>
  </si>
  <si>
    <t xml:space="preserve">346421, Ростовская область город Новочеркасск, улица Буденновская, 179 а
detsad42@mail.ru
http://ndetsad42.ru/  26-63-02
</t>
  </si>
  <si>
    <t>ул. Николаевой-Терешковой 13, Oksana-ds54@yandex.ru. Detsad54.jimdo.com 27-12-66</t>
  </si>
  <si>
    <t xml:space="preserve">Г.Новочеркасск, Силикатная,11
mdoy53@rambler.ru 21-17-15
</t>
  </si>
  <si>
    <t xml:space="preserve">Ростовская область,
г. Новочеркасск.
пр-т. Парковый 26
mdou6114@rambler.ru
сайт www.detskiysad61.ru 27-10-09
</t>
  </si>
  <si>
    <t xml:space="preserve">Г.Новочеркасск, Пр.Парковый 27
Ksyxa-don@rambler.ru
www.detskiysad.ru/ 27-32-79
</t>
  </si>
  <si>
    <t xml:space="preserve">346421 Ростовская область г. Новочеркасск пр.Баклановский,150
shkola6@novoch.ru
school6novoch.ru 26-74-42, 25-53-69
</t>
  </si>
  <si>
    <t xml:space="preserve">346405, Ростовская область, г. Новочеркасск,
ул. Свободы, 19
skola9@bk.ru 23-21-91, 23-21-90
</t>
  </si>
  <si>
    <t xml:space="preserve">ул.Клещева, 39
raduga_15novoch@mail.ru
сайт: novochfifteenschool.ru 23-00-50, 23-21-15
</t>
  </si>
  <si>
    <t>346414, Ростовская область, г.Новочеркасск, ул.Петрова, 17, эл. адрес. mou25@list.ru, сайт школы http://mou25-school.ru  25-62-33, 25-63-57</t>
  </si>
  <si>
    <t>ст. Краснокутская,ул. Школьная 16 8(86382)3-24-44</t>
  </si>
  <si>
    <t>347013 х. Богураев, ул. Школьная 2, boguraevskaya@yandex.ru 8(86383)35-0-18, 65-7-18</t>
  </si>
  <si>
    <t xml:space="preserve">347724, Россия, Ростовская область, Зерноградский район, с.Светлоречное, ул. Пришкольная, дом № 2;
cvetlorech@mail.ru;
svetlorechnaja.edusite.ru 8(86359)97-0-90
</t>
  </si>
  <si>
    <t xml:space="preserve">347265, Ростовская область,
Константиновский район,
х. Крюков,
ул. Школьная, 6 8(86393)39-2-07
</t>
  </si>
  <si>
    <t xml:space="preserve">Ростовская область, Красносулинский район, х. Платово, ул. Советская, 66а
platovo_school@mail.ru  89081937242
</t>
  </si>
  <si>
    <t xml:space="preserve">х.Апаринский ул Виноградная 22  8(86351)9-53-93
</t>
  </si>
  <si>
    <t xml:space="preserve">347470 ст. Кутейниковская, ул. Советская, 50
электронная почта sadik-501965@mail.ru
официальный сайт http://malysh-dou.jimdo.com 8(86376)3-54-89
</t>
  </si>
  <si>
    <t>Емельяненко Татьяна Николаевна</t>
  </si>
  <si>
    <t>Ст.Советская,ул.Ю.Горева,д7 8(86363)2-37-82</t>
  </si>
  <si>
    <t xml:space="preserve">347470 ст. Кутейниковская, ул. Школьная, 32
электронная почта school3-zima@mail.ru
официальный сайт http://school3-zima.narod.ru 8(86376)3-54-46
</t>
  </si>
  <si>
    <t>Количество учащихся</t>
  </si>
  <si>
    <t>347349 х. Мокро-Соленый, ул. Центральная 27 тел: 8(86394) 7-71-13, 7-70-80  direktorcha@mail.ru</t>
  </si>
  <si>
    <t>Приказ Департамента по делам казачества и кадетских учебных заведений ростовсой области от 21.11.2016 №186</t>
  </si>
  <si>
    <t>МБДОУ центр развития ребенка , детский сад "Аленький цветочек"</t>
  </si>
  <si>
    <t>МБДОУ детский сад №8 "Казачок"</t>
  </si>
  <si>
    <t>Бабич               Людмила Игнатьевна</t>
  </si>
  <si>
    <t>347130, Милютинский район, ст.Селивановская, ул.Титова,31                48-1-50, 89287542305 selivan.sad@mail.ru</t>
  </si>
  <si>
    <t>МБОУ Ёлкинская средняя общеобразовательная школа</t>
  </si>
  <si>
    <t>Приказ Департамента по делам казачества и кадетских учебных заведений ростовсой области от 20.12.2016 №208</t>
  </si>
  <si>
    <t>Акатнова Марина Григорьевна</t>
  </si>
  <si>
    <t>Кисляк Татьяна Сергеевна</t>
  </si>
  <si>
    <t xml:space="preserve">346000, Ростовская область, Чертковский район, пос. гор. Типа Чертково, ул.Октябрьская,21А Тел.:8(86387)2-11-53, 2-18-45 e-mail: kazachja3@yandex.ru </t>
  </si>
  <si>
    <t>Чертковский район</t>
  </si>
  <si>
    <t>Всего по Чертковскому району</t>
  </si>
  <si>
    <t>Чертковский</t>
  </si>
  <si>
    <t>Дошкольные образовательные организации</t>
  </si>
  <si>
    <t>Общеобразовательные организации общего образования</t>
  </si>
  <si>
    <t xml:space="preserve">Образовательные организации профессионального (среднего и высшего) образования </t>
  </si>
  <si>
    <t>Образовательные организации дополнительного образования</t>
  </si>
  <si>
    <t>Севостьянова Надежда Юрьевна</t>
  </si>
  <si>
    <t>МБОУ "Чертковская общеобразовательная средняя школа №3"</t>
  </si>
  <si>
    <t>346780, ул. Андреевская 102, тел: 8(86342)  6-89-45, doy2@mail.ru, http://mbdoy2.ru, тел.8 (86342)6-89-45</t>
  </si>
  <si>
    <t>346780, ул. Крымская 2, тел: 8(86342) 4-05-48, azovmdou3@mail.ru, http://3azov.tvoysadik.ru</t>
  </si>
  <si>
    <t>346780, Азов, ул. Макаровского37, тел: 8(86342) 6-84-83, azov_dou6@mail.ru. детсад6-азов.РФ</t>
  </si>
  <si>
    <t>346780 ул.Красногоровская, 16 тел: 8(86342) 6-36-47, azovdou8@mail.ru, http://8azov.tvoysadik.ru</t>
  </si>
  <si>
    <t>346780, ул. Макаровского 31-А, тел: 8(86342) 6-86-44, azmou22@mail.ru, http://sad22.azobr.ru</t>
  </si>
  <si>
    <t>346780 ул. Васильева, 85/87 тел:8(86342) 6-90-10, 8(86342) 6-50-91, dou-29@mail.ru, http://mbdou29azov.ru</t>
  </si>
  <si>
    <t>346780,ул.Мира 2 тел: 8(86342) 4-11-70, scoolinf@yаndex.ru, http:Azovshooll.ru</t>
  </si>
  <si>
    <t>346780 г.Азов, ул.Григория Мирошниченко 48, тел: 8(86342) 6-89-23, Shkola-5-azov@mail.ru, http://shool5.azobr.ru</t>
  </si>
  <si>
    <t>346780  пер. Осипенко 58, тел. 8(86342) 6-21-75, факс 8(86342) 6-10-32, azovsosh13@mail.ru, http://azovshool13.ru</t>
  </si>
  <si>
    <t>346780  ул. Привокзальная 39-а, тел: 8(86342) 5-20-90, mi-licey@yndex.ru, http://лицей-азов.рф</t>
  </si>
  <si>
    <t xml:space="preserve">Деревянко Людмила Владимировна </t>
  </si>
  <si>
    <t>346780 ул. Васильева, д. 92, Тел. 8(86342) 5-53-05, факс 8(86342) 6-02-80, goyshi_azov_10@rostobr.ru, internat-10</t>
  </si>
  <si>
    <t xml:space="preserve">346780, Ростовская область,г. Азов, пер. Соловьиный, 9, pu_82@rambler.ru 8 (86342) 3 64 25, www.akkpu.ru </t>
  </si>
  <si>
    <t>346780  ул. Ленина 79, тел: 8(86342) 4-02-15, 8(86342) 5-40-48, detdom_azov@donpac.ru, deticentrazov.lbihost.ru</t>
  </si>
  <si>
    <t>346728 ст. Мишкинская,ул. Мира 58, тел: 8(86350)2-91-04, duimovochka-16@mail.ru, http://дюймовочка16.рф</t>
  </si>
  <si>
    <t>346714  ст. Грушевская, ул. Школьная 25 тел: 8(86350)3-57-06.адрес grusosh@yandex.ru, olga.corotitskaya@yandex.ru</t>
  </si>
  <si>
    <t>346705 х. Островского, ул. Кирова 80-а островская-школа.рф, эл. почта ostr80@mail.ru, тел.8(86350)28530</t>
  </si>
  <si>
    <t>346701 ст. Старочеркасская, ул. Гагарина 1 сайт http://stschool.ucoz.ru, эл.почта  star-sosh@yandex.ru, тел. 8(86350)29998</t>
  </si>
  <si>
    <t>346610, Ростовская область,ул. Ленина 57 тел: 8(86357)3-31-46 bagschool2@mail.ru</t>
  </si>
  <si>
    <t>346610, Ростовская область,ул. Спартака 106 тел: 8(86357)3-61-82 Bagschool_3@mail.ru</t>
  </si>
  <si>
    <t>346610, Ростовская область,Ст. Манычская,ул. Поповкина 2 8(863)57 43-2-82 manichsosh@mail.ru</t>
  </si>
  <si>
    <t>346621, Багаевский район, х. Ёлкин ул.Советская,8              8 (86357) 41-5-18, 8-908-178-53-39
е-mail: soshelkin_2009@mail.ru</t>
  </si>
  <si>
    <t>346611, Багаевский район,ул. Ст. Разина 14 8(863)57 33-4-06 cdo74@yandex.ru</t>
  </si>
  <si>
    <t>Шкуридина Валентина Ильинична</t>
  </si>
  <si>
    <t>№872 от 13.10.2011 Приказ департамента по делам казачества</t>
  </si>
  <si>
    <t>347002 Белокалитвинский район, ст. Краснодонецкая,ул. Екатериновская 42, тел: 8 (86383) 7 41 41, 89381162769</t>
  </si>
  <si>
    <t>347013 Белокалитвинский район,х. Богураев,ул. Заречная 2  тел: 89515320841, 89885554174</t>
  </si>
  <si>
    <t>347013 Белокалитвинский район, х. Богураев,ул. Мирная 10 тел: 89064166657, 89185519298</t>
  </si>
  <si>
    <t>347008 х. Какичев  Белокалитвинский район, ул. Молодежная,3 тел: +7 (86383) 4-15-39; 8(918)5719951 dsvishenka@mail.ru</t>
  </si>
  <si>
    <t>Приказ отдела образования Администрации  №101 от 28.08.2001</t>
  </si>
  <si>
    <t>347011 п. Коксовый,ул. Щаденко 2-а, тел: 8(86383)5-10-32, 89185649596 kokssoh12@rambler.ru</t>
  </si>
  <si>
    <t>Приказ Минобр и ВВД №1818 от 29.08.2001</t>
  </si>
  <si>
    <t>Приказ Минобр и ВВД №1818 от 28.08.2001</t>
  </si>
  <si>
    <t>347027 п. Синегорский ул. Белинского 3, 8(86383)33-1-23, 26, 89185938312</t>
  </si>
  <si>
    <t>Приказ отдела образования Администрации №101 от 28.08.2001</t>
  </si>
  <si>
    <t>Приказ Департамента по делам казачества и кадетских учебных заведений Ростовской области №872 от 13.10.2011</t>
  </si>
  <si>
    <t>х. Крутинский,пер. Школьный 2, тел: 7-24-24, 8-988-516-84-18</t>
  </si>
  <si>
    <t>Приказ Всевеликое войско донское №145-К от 29.08.2001</t>
  </si>
  <si>
    <t>347030  с. Литвиновка, ул. Школьная 32, тел: 8(86383)-6-12-45, 89281931204</t>
  </si>
  <si>
    <t>Приказ департамента по делам казачества №83 от 17.03.2011</t>
  </si>
  <si>
    <t>Самоходкина Ирина Александровна</t>
  </si>
  <si>
    <t>347004 х.Нижне-Серебряковский,ул. Школьная 4 тел: 8-918-595-23-09, 89054305069</t>
  </si>
  <si>
    <t>Приказ Минобр. и ВВД №172 от 18.11.2014</t>
  </si>
  <si>
    <t>Приказ Минобр. и ВВД №10/70 от 23.05.2006</t>
  </si>
  <si>
    <t>Приказ Минобр №594 от 22.03.2004</t>
  </si>
  <si>
    <t>Приказ департамента по казачеству №64 от 22.06.2015</t>
  </si>
  <si>
    <t>347002, Белокалитвинский район,ст. Краснодонецкая,ул. Центральная 13 тел: 8 (86383) 7 41 25 8 905 425 19 47, 89381162769, 89185952080</t>
  </si>
  <si>
    <t>Приказ департамента по казачеству №81 от 30.05.2016</t>
  </si>
  <si>
    <t>Белокалитвинский район, х.Нижнепопов,ул. Школьная 32-а 8(86313)6-56-41; npoos@yandex.ru</t>
  </si>
  <si>
    <t>Диденко Владимир Николаевич</t>
  </si>
  <si>
    <t>Приказ департамента по казачеству №93 от 29.11.2005</t>
  </si>
  <si>
    <t>Мелентей Валерий Владимирович</t>
  </si>
  <si>
    <t>Приказ департамента по казачеству №17 от 3.04.2006</t>
  </si>
  <si>
    <t>Приказ Минобр№2027 от 3.04.2006</t>
  </si>
  <si>
    <t xml:space="preserve">г. Белая Калитва ул. Калинина,  21    8(86383)
2-55-50, 89286122424
</t>
  </si>
  <si>
    <t>347022 п.Шолоховский,  ул.  Пушкина, 32, 5-40-08, 89185408624</t>
  </si>
  <si>
    <t>ст. Каргинская,пер. Школьный,4 8(86382) 3-48-40, 3-46-41</t>
  </si>
  <si>
    <t>28.08.2003 г.№441 Подписан Атаман ВКО ВВД Володацким В.П.</t>
  </si>
  <si>
    <t xml:space="preserve">346170,
ул. Коммунальная, д. 13,
станица Казанская,
Верхнедонской район,
Ростовская область, 
Российская Федерация
E-mail:  vdon_school@mail.ru
Сайт: 
http://www.vdon_school@mail.ru тел: 8(86364)3-15-90
</t>
  </si>
  <si>
    <t>347789,п. Средний Маныч ул. Просвещения 22-а тел: 8 (86358) 6 94 43</t>
  </si>
  <si>
    <t>347784  Веселовский район,  х. Красный Маныч, ул. Центральная,128  тел: 8 (86358) 6-25-78,8 (86358) 6-25-08</t>
  </si>
  <si>
    <t>347796 Веселовский район, х. Малая Западенка, ул.40 лет Победы, 15/5, тел: 8 (86358) 6-23-10</t>
  </si>
  <si>
    <t>347781  Веселовский район, п. Веселый, ул. Почтовая 87, тел: 8 (86358) 6-17-68</t>
  </si>
  <si>
    <t>347796, Веселовский район, х.Новый, ул.Школьная 2,тел: 8(863)58-62-243</t>
  </si>
  <si>
    <t>347352, Волгодонской район,х. Потапова,ул. Юбилейная 12-а тел: 8(86394)7-26-94, 8(863)57 33-4-06</t>
  </si>
  <si>
    <t>347347 х. Пирожок,  ул. Центральная    11-а тел: 8(86394)7-48-21, shkola.pirozhock@yandex.ru</t>
  </si>
  <si>
    <t>Муниципальное бюджетное общеобразовательное учреждение Побединская средняя школа</t>
  </si>
  <si>
    <t>Приказ департамента по казачеству № 81от 30.05.2016 г.</t>
  </si>
  <si>
    <t xml:space="preserve">347871,г.Гуково, ул.Мира 28, тел .8 (86361) 5 19-42.; 8(863 61) 527-40
School22gukovo@rambler.ru, mbousosh22.myl.ru 
</t>
  </si>
  <si>
    <t>Приказ департамента по делам казачества № 102 от 19.08.2015</t>
  </si>
  <si>
    <t>МБДОУ детский сад "Солнышко"-филиал детского сада "Ласточка"</t>
  </si>
  <si>
    <t>Грибенникова Светлана Васильевна</t>
  </si>
  <si>
    <t>347703, Кагальницкий район, п.Двуречье, ул.Первомайская,35, 93-6-73 http://sadlastochka.ru</t>
  </si>
  <si>
    <t xml:space="preserve">Приказ департамента по делам казачества № 161
 от 21.12.2012 
</t>
  </si>
  <si>
    <t xml:space="preserve">Приказ департамента по делам казачества№ 81
 от 31.05.2016.
</t>
  </si>
  <si>
    <t xml:space="preserve">Приказ департамента по делам казачества№ 102
 от 31.08.2012 
</t>
  </si>
  <si>
    <t xml:space="preserve">346674, Ростовская область Мартыновский район, п. Зеленолугский, пер. Строительный, 10 
тел. 8(86395) 24-3-44
soh5mart2010@mail.ru, soh5mart2010.narod
</t>
  </si>
  <si>
    <t xml:space="preserve">346682, Ростовская область Мартыновский район, 
х. Новосадковский, ул. Майская, 17 
тел. 8(86395) 23-1-92
soch10mart@donpac.ru, soch10mart.narod.ru
</t>
  </si>
  <si>
    <t>346970, Ростовская область, п.Матвеев о-Курганул.Гагарина,82 8(86341)32130, тел.8951-825-21-98 t-mail: mkds4@mail.ru, http://sites.gogle.com/site/lastochca4</t>
  </si>
  <si>
    <t>Мин.Обр.№3680 от 19.12.2008, Департамент по делам казачества №105 от 22.12.2008, ВКО ВВД - №45 от 23.12.2008</t>
  </si>
  <si>
    <t>Собко Сергей Михайлович</t>
  </si>
  <si>
    <t xml:space="preserve">Зоренко Сергей Николаевич </t>
  </si>
  <si>
    <t xml:space="preserve">346114, Миллеровский район, 
сл. Нижненагольная,
 ул. Российская, 1
тел.: (86385) 55-4-35, 
nagolnenskay@rambler.ru
</t>
  </si>
  <si>
    <t xml:space="preserve">346118, Миллеровский район,
с. Титовка, ул. Школьная, 16
тел. 8(86385)
55-2-08,  55-2-11
titovsk.soch@mail.ru
</t>
  </si>
  <si>
    <t>МБДОУ детский сад №2 Селивановский</t>
  </si>
  <si>
    <t>Приказ Департамента по делам казачества и кадетских учебных заведений ростовсой области №117 от 30.07.2014 года.</t>
  </si>
  <si>
    <t>Приказ Департамента по делам казачества и кадетских учебных заведений ростовсой области №161 от 21.12.2012</t>
  </si>
  <si>
    <t>Приказ Департамента по делам казачества и кадетских учебных заведений ростовсой области№372 от 24.08.2016</t>
  </si>
  <si>
    <t>Аббашин Владимир Николаевич</t>
  </si>
  <si>
    <t>г.Морозовск,ул.Кирова,124 8(86384)4-19-38</t>
  </si>
  <si>
    <t xml:space="preserve">346405, г.Новочеркасск, ул.Калинина,27;
mou22@mail.ru; 8(8635)23-31-55
mou22novoch.ucoz.ru, mou22@mail.ru 
</t>
  </si>
  <si>
    <t>Волков Иван Васильевич</t>
  </si>
  <si>
    <t>Приказ департамента по делам казачества и кадетских учебных заведений  Ростовской области от 03.08.2015 
№ 88 «О присвоении статуса «казачье» образовательным учреждениям»</t>
  </si>
  <si>
    <t>Орловская МБОУ ОСОШ №1</t>
  </si>
  <si>
    <t>МБОУ Ремонтненская школа №2</t>
  </si>
  <si>
    <t>Корчаков Роман Александрович</t>
  </si>
  <si>
    <t>Приказ департамента по делам казачества и кадетских учреждений Ростовской области№102 от 31.08.2012г.</t>
  </si>
  <si>
    <t>Приказ ВКО ВВД  № 1753 от 09.08.2004</t>
  </si>
  <si>
    <t>Романовская Ирина Анатольевна</t>
  </si>
  <si>
    <t>Приказ департамента по делам казачества и кадетских учебных заведений Ростовской области № 71 от 01.07.2015</t>
  </si>
  <si>
    <t>МБОУ Казачья Камышевская СОШ</t>
  </si>
  <si>
    <t>Приказ МО и ПО РО №2504 от 02.12.2004</t>
  </si>
  <si>
    <t>Всего образовательных организаций по районам:</t>
  </si>
  <si>
    <t>Из них - Всего образовательных организаций Государственного образования по районам</t>
  </si>
  <si>
    <t xml:space="preserve">Из них - Всего образовательных организаций Муниципального образования по районам </t>
  </si>
  <si>
    <t>КК Училище</t>
  </si>
  <si>
    <t>347480, Ростовская область, Ремонтненский район, с.Ремонтное, ул.Первомайская,20 8(86379)31585, rem-shool2@mail.ru</t>
  </si>
  <si>
    <t>Приказ Департамента по делам казачества и кадетских учебных заведений Ростовской области от 16.02.2017 №30</t>
  </si>
  <si>
    <t>Муниципальное бюджетное дошкольное образовательное учреждение детский сад комбинированного вида второй категории №7 "Солнышко"</t>
  </si>
  <si>
    <t>347045, Ростовская область, г.Белая Калитва, ул.Вокзальная,4 тел.8(86383)28992, cool.solnishcko2011@yandex.ru</t>
  </si>
  <si>
    <t>Cягайло Анна Михайловна</t>
  </si>
  <si>
    <t>Приказ департамента по делам казачества РО от 27.02.2017 №32</t>
  </si>
  <si>
    <t>Приказ Департамента по делам казачества и кадетских учебных заведений ростовсой области от 27.02.2017 №32</t>
  </si>
  <si>
    <t>МБДОУ №2 "Колосок"</t>
  </si>
  <si>
    <t>347510, Ростовская область, Орловский район, п. Орловский, ул.Ленина,207 тел.:8(86375)3-21-62, 5-12-68, det.cad2kolosok@orlovsky.donpac.ru</t>
  </si>
  <si>
    <t>Глебова Наталья Владимировна</t>
  </si>
  <si>
    <t>Приказ департамента по делам казачества и кадетских учебных заведений  Ростовской области от 27.02.2017 
№ 32</t>
  </si>
  <si>
    <t>г.Ростов-на-Дону</t>
  </si>
  <si>
    <t>Всего по г.Ростову-на-Дону</t>
  </si>
  <si>
    <t>Ростов-на-Дону</t>
  </si>
  <si>
    <t>Гусаков Виктор Николаевич</t>
  </si>
  <si>
    <t xml:space="preserve">Приказ Департамента по делам казачества и кадетских учебных заведений Ростовской области от 27.02.2017 №32 </t>
  </si>
  <si>
    <t>Обливский район</t>
  </si>
  <si>
    <t>Всего по Обливскому району</t>
  </si>
  <si>
    <t xml:space="preserve">Приказ департамента по делам казачества и кадетских учебных заведений  Ростовской области от 24.04.2017 
№ 63 «О присвоении статуса «казачье» образовательным учреждениям»
</t>
  </si>
  <si>
    <t>МБОУ Обливская средняя общеобразовательная школа №1</t>
  </si>
  <si>
    <t>Пагонцева    Мария   Васильевна</t>
  </si>
  <si>
    <t>347140, Ростовская область, Обливский район, ст.Обливская, ул.Коммунистическая,4 т.:8(86396)2-11-98,    e-mail: oblivsk@gmail.com</t>
  </si>
  <si>
    <t>Муниципальное бюджетное общеобразовательное учреждение основная общеобразовательная школа №14  г.Зернограда</t>
  </si>
  <si>
    <t>Муниципальное бюджетное общеобразовательное учреждение Гуляй-Борисовская средняя общеобразовательная школа №4 Зерноградского района</t>
  </si>
  <si>
    <t>Муниципальное бюджетное образовательное учреждение "Десткий сад "Ивушка"</t>
  </si>
  <si>
    <t>347141, Ростовская область, ст.Обливская, ул.Буланова,18. тел.: 8(86396)2-13-68, e-mail: mdou.iwushka@yandex.ru</t>
  </si>
  <si>
    <t>Гарапшина    Юлия   Николаевна</t>
  </si>
  <si>
    <t xml:space="preserve">Приказ департамента по делам казачества и кадетских учебных заведений  Ростовской области от 14.06.2017 
№ 85 «О присвоении статуса «казачье» образовательным учреждениям»
</t>
  </si>
  <si>
    <t>Муниципальное бюджетное общеобразовательное учреждение Федуловская  средняя общеобразовательная школа Багаевского района</t>
  </si>
  <si>
    <t>Захарова     Татьяна Васильевна</t>
  </si>
  <si>
    <t>Приказ Департамента по делам казачества и кадетских учебных заведений ростовсой области от 14.06.2017 № 85</t>
  </si>
  <si>
    <t>346615, Багаевский район, ул. Школьная,16 тел.: 8(86357)48630,          e-mail: fedulov89@mail.ru</t>
  </si>
  <si>
    <t>Муниципальное бюджетное общеобразовательное учреждение Детский сад № 27 "Светлячок"</t>
  </si>
  <si>
    <t>Каранко      Евдокия   Ивановна</t>
  </si>
  <si>
    <t>Приказ Департамента по делам казачества и кадетских учебных заведений № 85 от 14.06.2017</t>
  </si>
  <si>
    <t>г. Красный сулин</t>
  </si>
  <si>
    <t>МБДОУ "Детский сад № 5 "Солнышко"</t>
  </si>
  <si>
    <t>МБДОУ "Детский сад "Вишенка"</t>
  </si>
  <si>
    <t>Кукузова       Ирина Ахметжановна</t>
  </si>
  <si>
    <t>Ростовская область, 347469, Зимовниковский район, сл.Вернесеребряковка, ул. Мира, 3а. Тел.: 8(86376) 3-94-49, e-mail: vishenka-vs@yandex.ru</t>
  </si>
  <si>
    <t>г.Пролетарск</t>
  </si>
  <si>
    <t>Муниципальное бюджетное дошкольное образовательное учреждение детский сад комбинированного вида №15 «Золотой петушок» г.Пролетарска Пролетарского района Ростовской области</t>
  </si>
  <si>
    <t xml:space="preserve">347540, Ростовская область, г.Пролетарск, Пролетарского района, ул. Дорожная,1д. Тел.: 8(86374)9-33-46, e-mail: mbdou.15@mail.ru
</t>
  </si>
  <si>
    <t>МБОУ Кутейниковская СОШ</t>
  </si>
  <si>
    <t>Матвеева         Вера         Петровна</t>
  </si>
  <si>
    <t>Приказ Департамента по делам казачества и кадетских учебных заведений Правительства Ростовской области№ 91 от 03.07.2017</t>
  </si>
  <si>
    <t>347132, Ростовская область, Милютинский район, х. Кутейников, ул.Школьная,10. тел.: 8(86389) 3-21-73, 89281668853. e-mail:kutsosh@mail.ru</t>
  </si>
  <si>
    <t>МБДОУ Родионово-Несветайского района детский сад № 1 "Тополек"</t>
  </si>
  <si>
    <t>346580, Родионово-Несветайский район, сл. Родионово-несветайская, ул. Большевитская,25. тел.: 8(86340) 3-07-38. e-mail: zpiryatinskaya@mail.ru</t>
  </si>
  <si>
    <t>Семенова Ольга Владимировна</t>
  </si>
  <si>
    <t xml:space="preserve">Департамент по делам казачества и кадетских учебных заведений Ростовской области , Приказ №102 от 28.07.2017 О присвоении статуса «казачье» образовательным учреждениям </t>
  </si>
  <si>
    <t>МБДОУ детский сад общеразвивающего вида с приоритетным осуществлением деятельности по художественно-эстетическому направлению развития детей №13</t>
  </si>
  <si>
    <t>347825, Ростовская область, г.Каменск-Шахтинский, ул.Нефтяников,26-а, тел:8(863)6531441, e-mail:detskiisad13@yandex.ru</t>
  </si>
  <si>
    <t>Галинис Анжелика Геннадьевна</t>
  </si>
  <si>
    <t>Приказ Департамента по делам казачества и кадетских учебных заведений ростовсой области от 28.07.2017 №102</t>
  </si>
  <si>
    <t>Песчанокопский район</t>
  </si>
  <si>
    <t xml:space="preserve">Песчанокопский </t>
  </si>
  <si>
    <t>МБОУ Летницкая СОШ № 16 имени Героя Социалистического труда Инны Васильевны Переверзевой</t>
  </si>
  <si>
    <t>347568, Ростовская область, Песчанокопский район, с. Летник, ул.Ленина,51. тел.:8(86373)94203, e-mail: lsosh16@mail.ru, lsosh16@peschan.donpac.ru</t>
  </si>
  <si>
    <t>Хребтова Ирина Николаевна</t>
  </si>
  <si>
    <t>Приказ Департамента по делам казачества и кадетских учебных заведений Правительства Ростовской области№ 102 от 28.07.2017</t>
  </si>
  <si>
    <t xml:space="preserve">СОШ </t>
  </si>
  <si>
    <t>Всего по Песчанокопскому району</t>
  </si>
  <si>
    <t>МБОУ СОШ №14</t>
  </si>
  <si>
    <t xml:space="preserve">346519 г.Шахты, ул.Пограничная,47В
8(863)227567, e-mail: mousosh14shakht@mail.ru
</t>
  </si>
  <si>
    <t>Кучук       Людмила Владасовна</t>
  </si>
  <si>
    <t>Приказ Департамента по делам казачества и кадетских учебных заведений Ростовской обалсти № 119 от 15.09.2017</t>
  </si>
  <si>
    <t xml:space="preserve">филиал муниципального бюджетного дошкольного образовательного учреждения Центра развития ребенка -  детский сад «8 марта» г.Зернограда - детский сад "Зернышко" </t>
  </si>
  <si>
    <t xml:space="preserve">347740, Россия, Ростовская область, Зерноградский район, п. Сорговый, ул. Центральная,19;
8_marta9@mail.ru;
  тел. 8(86359)41-1-60
</t>
  </si>
  <si>
    <t xml:space="preserve">Приказ департамента по казачеству от 21.09.2017 № 122 </t>
  </si>
  <si>
    <t xml:space="preserve"> муниципальное бюджетного дошкольного образовательное учреждение детский сад "Журавлик" Зерноградского района </t>
  </si>
  <si>
    <t xml:space="preserve">347723, Россия, Ростовская область, Зерноградский район, х. Гуляй-Борисовка, ул. Ленина,58/6;
juravlik58@mail.ru;
  тел. 8(86359)93-2-84
</t>
  </si>
  <si>
    <t>Куйбышевский район</t>
  </si>
  <si>
    <t>Всего по Куйбышевскому району</t>
  </si>
  <si>
    <t xml:space="preserve">Куйбышевский </t>
  </si>
  <si>
    <t>МБДОУ учреждение детский сад "Аленушка"</t>
  </si>
  <si>
    <t>346950, Ростовская область, Куйбышевский район, село Новикова, ул. Победы, 24-А, тел.:8(86348)39-3-94, e-mail: mdoyalennov@mail.ru</t>
  </si>
  <si>
    <t>Cеверченко Светлана Анатольевна</t>
  </si>
  <si>
    <t>Волгодонск</t>
  </si>
  <si>
    <t>Муниципальное бюджетное дошкольное образовательное учреждение детский сад "Рябинушка" города Волгодонска</t>
  </si>
  <si>
    <t>347368, РО, г.Волгодонск, ул.Молодежная,2. Rayabin_sad@mail.ru     http://ryabinushka.at.ua/</t>
  </si>
  <si>
    <t>Просвернина   Нина  Анатольевна</t>
  </si>
  <si>
    <t>Всего по Заветинскому району</t>
  </si>
  <si>
    <t>Заветинский</t>
  </si>
  <si>
    <t>Муниципальное бюджетное общеобразовательное учреждение Заветинская средняя образовательная школа № 2</t>
  </si>
  <si>
    <t>Приказ Министерства общего и профессионального образования РО и ВКО "Всевеликое войство Донское" от 12.11.2002 № 2039/48</t>
  </si>
  <si>
    <t>Приказ Войскового казачего общества "Всевеликое Войско Донское"от 29.08.2001 № 1818, Приказ № 145 от 30.08.2001 - Министрство образования</t>
  </si>
  <si>
    <t>Азовский район</t>
  </si>
  <si>
    <t>Азовский район. х.Обуховка, ул.Степная, 2а. Т.8-906-184-43-79, сайт.www.obuhovka.ru, эл. почта: obuhovskayasosh_@mail.ru</t>
  </si>
  <si>
    <t>Азовский район. С. Кагальник, ул.Ленина,33. 8-918-507-36-10, tadkag@yandex.ru</t>
  </si>
  <si>
    <t>Приказ ВКО ВВД  № 3-К от 21.01.2005</t>
  </si>
  <si>
    <t>г.Азов</t>
  </si>
  <si>
    <t>Всего по г. Азову</t>
  </si>
  <si>
    <t>Итого:</t>
  </si>
  <si>
    <t>Всего по г. Азовскому району</t>
  </si>
  <si>
    <t>г.Волгодонск</t>
  </si>
  <si>
    <t>Всего по г. Волгодонску</t>
  </si>
  <si>
    <t>Волгодонский район</t>
  </si>
  <si>
    <t>1.</t>
  </si>
  <si>
    <t>Порядковый номер мун. образования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</si>
  <si>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</si>
  <si>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</si>
  <si>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</si>
  <si>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</si>
  <si>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</si>
  <si>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</si>
  <si>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</si>
  <si>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</si>
  <si>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</si>
  <si>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</si>
  <si>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</si>
  <si>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</si>
  <si>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</si>
  <si>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</si>
  <si>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</si>
  <si>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Заветинский район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</si>
  <si>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</si>
  <si>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</si>
  <si>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</si>
  <si>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</si>
  <si>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</si>
  <si>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</si>
  <si>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</si>
  <si>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</si>
  <si>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</si>
  <si>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</si>
  <si>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</si>
  <si>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</si>
  <si>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</si>
  <si>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</si>
  <si>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</si>
  <si>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Мясниковский район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</si>
  <si>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</si>
  <si>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</si>
  <si>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</si>
  <si>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</si>
  <si>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</si>
  <si>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</si>
  <si>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</si>
  <si>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</si>
  <si>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</si>
  <si>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</si>
  <si>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</si>
  <si>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</si>
  <si>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</si>
  <si>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</si>
  <si>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</si>
  <si>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</si>
  <si>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</si>
  <si>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</si>
  <si>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</si>
  <si>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</si>
  <si>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</si>
  <si>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</si>
  <si>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Целинский район</t>
  </si>
  <si>
    <t>55.</t>
  </si>
  <si>
    <t>54.</t>
  </si>
  <si>
    <t>Неклиновский район</t>
  </si>
  <si>
    <t>Наименование муниципального образования</t>
  </si>
  <si>
    <t>Реестр образовательных учреждений РО со статусом "Казачье" (по Районам)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</si>
  <si>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</si>
  <si>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347250, Ростовская область, г. Константиновск, ул.Калинина,93. тел.:8(86393)2-26-99, e-mail: kpk@konst.donpac.ru</t>
  </si>
  <si>
    <t>Никитина Анна Николаевна</t>
  </si>
  <si>
    <t>Приказ департамента по делам казачества и кадетских учебных заведений Ростовской области от 17.10.2017 № 146  «О присвоении статуса «казачье» образовательным учреждениям»</t>
  </si>
  <si>
    <t>Колледж</t>
  </si>
  <si>
    <t>Филиал муниципального бюджетного дошкольного образовтельного учреждения детскгог сада «Журавлик» Зерноградского района - детский сад "Аленка"</t>
  </si>
  <si>
    <t xml:space="preserve">347724, Россия, Ростовская область, Зерноградский район, с.Светлоречное, ул. Пришкольная,25;
</t>
  </si>
  <si>
    <t>Голлоева Татьяна Александровна</t>
  </si>
  <si>
    <t xml:space="preserve">Приказ депаратамента по делам казачества от 17.10.2017 № 146 </t>
  </si>
  <si>
    <t>МБДОУ детский сад "Ручеек" комбинированного вида</t>
  </si>
  <si>
    <t>Ничиненная Анжелла Викторовна</t>
  </si>
  <si>
    <t>Приказ Департамента по делам казачества и кадетских учебных заведений ростовсой области от 17.10.2017 №146</t>
  </si>
  <si>
    <t>Всего по г.Гуково</t>
  </si>
  <si>
    <t>Государственное бюджетное общеобразовательное учреждение РО «Орловсий казачий кадетский корпус»</t>
  </si>
  <si>
    <t>Всего по Неклиновскому району</t>
  </si>
  <si>
    <t xml:space="preserve">Муниципальное бюджетное дошкольное образовательное учреждение
детский сад № 61
</t>
  </si>
  <si>
    <t>Не считается в индикатрах. Детский сад на реконструкции.</t>
  </si>
  <si>
    <t>Не считается в индикаторах. Подведомственное департамента по казачеству</t>
  </si>
  <si>
    <t>Не считается в индикаторах, так как не самостоятельное юр. лицо.</t>
  </si>
  <si>
    <t>Не считается в индикаторах. Так как ОУ Федерального подчинения.</t>
  </si>
  <si>
    <t>Муниципальное бюджетное дошкольное образовательное учреждение детский сад "Чебурашка" города Волгодонска</t>
  </si>
  <si>
    <t>347380, РО, г.Волгоднск, ул. Маршала Кошевого,20, 233954, dscheburashka@yandex.ru</t>
  </si>
  <si>
    <t>Попова Ирина Владимировна</t>
  </si>
  <si>
    <t>Приказ Департамента по делам казачества и кадетских учебных заведений ростовксой области от 16.09.2015 №116</t>
  </si>
  <si>
    <t>Приказ Департамента по делам казачества и кадетских учебных заведений ростовксой области от 24.10.2015 №147</t>
  </si>
  <si>
    <t>Приказ Департамента по делам казачества и кадетских учебных заведений ростовской области от 24.10.2015 №147</t>
  </si>
  <si>
    <t>Муниципальное обюджетное общеобразовательное учреждение средняя школа № 18 г.Волгодонска</t>
  </si>
  <si>
    <t>Муниципальное обюджетное общеобразовательное учреждение средняя школа № 12 г.Волгодонска</t>
  </si>
  <si>
    <t>347360, РО, г.Волгодонск, ул.Гагарина,29, тел.: 8(8639)247301, e-mail: school18buh@yandex.ru</t>
  </si>
  <si>
    <t>Симонихина Светлана Анатольевна</t>
  </si>
  <si>
    <t>347369, РО, г. Волгодонск, ул. Лучезарная,54. тел.:8(8639)268540, 268444. e-mail: shrod12@mail.ru, school122007@rambler.ru</t>
  </si>
  <si>
    <t>Приказ Департамента по делам казачества и кадетских учебных заведений Правительства Ростовской области № 147 от 24.10.2017г</t>
  </si>
  <si>
    <t xml:space="preserve">Неклиновский </t>
  </si>
  <si>
    <t xml:space="preserve">Муниципальное бюджетное общеобразовательное учреждение Федоровская средняя общеобразовательная школа 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</si>
  <si>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Потемкина А.Н.</t>
  </si>
  <si>
    <t>Муниципальное бюджетное общеобразовательное учреждение Покровская средняя общеобразовательная школа "Неклиновский образовательный комплекс"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</si>
  <si>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</t>
  </si>
  <si>
    <t>346854,РО, Неклиновский раойн, с. Федоровская, ул.Ленина,44, тел.89287684041</t>
  </si>
  <si>
    <t>Петрова Наталья Владимировна</t>
  </si>
  <si>
    <t>346861,РО, Неклиновский район, с. Весело-Вознесенка, ул. Школьная, 3а, тел.: 89281653280</t>
  </si>
  <si>
    <t>Синеокова Елена Павловна</t>
  </si>
  <si>
    <t>346830, РО, Неклиновкский раон, с.Покровское, пер. Чкаловский,1а, 8(86347)3-22-66. noknekl@yandex.ru. тел. \863-47\ 2-13-86</t>
  </si>
  <si>
    <t xml:space="preserve">Тимошенко Елена Анатольевна </t>
  </si>
  <si>
    <t>346860, РО, Неклиновский район, с.В-Ханжоновка, ул.Школьная, 2, тел.: 89281565128. gurt-valentina@yandex.ru</t>
  </si>
  <si>
    <t>Безуглова Варвара Александровна</t>
  </si>
  <si>
    <t>Муниципальное бюджетное дошкольное образовательное учреждение детский сад № 9</t>
  </si>
  <si>
    <t>346400, РО, г.Новочеркасск, ул. Поворотная,7. тел.:8(8635)21-08-38, 89635270780. e-mail: 9-sad@list.ru</t>
  </si>
  <si>
    <t>Чаусова Ольга Николаевна</t>
  </si>
  <si>
    <t>Приказ Департамента по делам казачества и кадетских учебных заведений Правительства Ростовской области № 157 от 21.11.2017г</t>
  </si>
  <si>
    <t>Муниципальное бюджетное дошкольное образовательное учреждение Андреево - Мелентьевский детский сад «Сказка»</t>
  </si>
  <si>
    <t>Муниципальное бюджетное дошкольное образовательное учреждение Покровский детский сад «Золотой ключик» Неклиновского района Ростовской области</t>
  </si>
  <si>
    <t>Муниципальное бюджетное дошкольное образовательное учреждение детский сад «Алёнушка» с. Фёдоровка</t>
  </si>
  <si>
    <t xml:space="preserve">Муниципальное бюджетное дошкольное образовательное учреждение                             В-Вознесенский детский сад № 7 «Солнышко» общеразвивающего вида второй категории, </t>
  </si>
  <si>
    <t>Серебрякова Елена Анатольевна</t>
  </si>
  <si>
    <t>Холодова Инна Юрьевна</t>
  </si>
  <si>
    <t>Белухина Гульнара Рафитовна</t>
  </si>
  <si>
    <t>Лысковец Людмила Анатольевна</t>
  </si>
  <si>
    <t>Литвинова Наталья Сергеевна</t>
  </si>
  <si>
    <t>346760, Ростовская область, Азовский район, с. Пешково, ул. Молодежная, 4Б. Тел. 8(86342)6-40-70 (отдел образования), info@beryozka3.ru</t>
  </si>
  <si>
    <t>346861, Ростовская область, Неклиновский район, с. Весело-Вознесенка,   ул. Октябрьская, 124А. Тел. (886347)5-39-97, odezhnaya@yandex.ru</t>
  </si>
  <si>
    <t>346854, Ростовская область, Неклиновский район, с. Фёдоровка, ул. Исполкомовская, 40. Тел.(886347)41-1-92, fedords@yandex.ru</t>
  </si>
  <si>
    <t>346830, Ростовская область, Неклиновский район, с. Покровское, ул. Березовая, 64А. Тел.(886347)2-49-20, pokr.zolkluch@mail.ru</t>
  </si>
  <si>
    <t>346831, Ростовская область, Неклиновский район, с. Андреево-Мелентьево, ул. Победы, 2А Тел.(886347)33-4-07, a-melentievskij@yandex.ru</t>
  </si>
  <si>
    <t>Демидова  Надежда Ивановна</t>
  </si>
  <si>
    <t>Галушко Елена Николаевна</t>
  </si>
  <si>
    <t>346751, Ростовская область, Азовский район, с. Самарское, пер. Кагальницкий, 82. тел.:8(863)422-03-40, e-mail: mou-samara2@yandex.ru</t>
  </si>
  <si>
    <t>Муниципальное бюджетное дошкольное образовательное учреждение Ремонтненский детский сад «Солнышко»</t>
  </si>
  <si>
    <t>347480, Ростовская область, Ремонтненский  район, с. Ремонтное, ул. Восточная, 13А/ 8(86379) 314-34. tzadorozhnyaya@mail.ru</t>
  </si>
  <si>
    <t>Задорожняя Татьяна Дмитриевна</t>
  </si>
  <si>
    <t>Муниципальное бюджетное дошкольное образовательное учреждение детский сад № 20</t>
  </si>
  <si>
    <t>346400, Ростовская область, г. Новочеркасск, пр. Баклановский, 85-В</t>
  </si>
  <si>
    <t>Фазизянова Ольга Алексеевна</t>
  </si>
  <si>
    <t>Муниципальное бюджетное общеобразовательное учреждение - основная общеобразовательная школа № 14 х. Ильинов</t>
  </si>
  <si>
    <t>Колесникова Татьяна Владимировна</t>
  </si>
  <si>
    <t>Муниципальное бюджетное дошкольное образовательное учреждение                             детский сад  «Теремок» п. Зеленолугский</t>
  </si>
  <si>
    <t>Трегубова Марина Евгеньевна</t>
  </si>
  <si>
    <t>Приказ Департамента по делам казачества и кадетских учебных заведений Ростовской области № 178 от 25.12.2017</t>
  </si>
  <si>
    <t>Приказ Департамента по делам казачества и кадетских учебных заведений Правительства Ростовской области № 178 от 25.12.2017г</t>
  </si>
  <si>
    <t>Муниципальное бюджетное дошкольное  образовательное учреждение «Вешенский центр развития ребенка – детский сад № 2»</t>
  </si>
  <si>
    <t xml:space="preserve">
Приказ департамента  по делам казачества и кадетских учебных заведений Ростовской области от 31.01.2018 №5
</t>
  </si>
  <si>
    <t>Муниципальное бюджетное дошкольное образовательное учреждение «Калининский детский сад № 12 «Солнышко»</t>
  </si>
  <si>
    <t>муниципальное бюджетное дошкольное образовательное учреждение детский сад комбинированного вида второй категории  № 9 «Красная шапочка»      г. Сальска</t>
  </si>
  <si>
    <t>Власенко Ольга Ивановна</t>
  </si>
  <si>
    <t>Приказ Департамента по делам казачества и кадетских учебных заведений Ростовской области от 31.01.2018 №5</t>
  </si>
  <si>
    <t>муниципальное бюджетное дошкольное образовательное учреждение детский сад № 7 «Жемчужинка»</t>
  </si>
  <si>
    <t>Походеева Елена Сергеевна</t>
  </si>
  <si>
    <t xml:space="preserve">Приказ департамента по делам казачества и кадетских учреждений Ростовской области №5 от 31.01.2018  </t>
  </si>
  <si>
    <t>муниципальное бюджетное общеобразовательное учреждение  средняя общеобразовательная школа  № 17</t>
  </si>
  <si>
    <t>Шкондина Ольга Ивановна</t>
  </si>
  <si>
    <t>Приказ департамента по казачеству №5 от 31.01.2018</t>
  </si>
  <si>
    <t>муниципальное бюджетное общеобразовательное учреждение  средняя общеобразовательная школа  № 6</t>
  </si>
  <si>
    <t>Фролова Надежда Валерьевна</t>
  </si>
  <si>
    <t>Приказ департамента по казачеству от 31.01.2018 № 5</t>
  </si>
  <si>
    <t>Муниципальное бюджетное общеобразовательное учреждение  основная общеобразовательная школа  № 19</t>
  </si>
  <si>
    <t>Гончарова Людмила Степановна</t>
  </si>
  <si>
    <t>346270, Ростовская область, Шолоховский район, ст. Вешенская, ул. Сосновая, 59. detsad2veshki@yandex.ru (86353)22-0-88</t>
  </si>
  <si>
    <t>347640, Ростовская область, г. Сальск,              ул. Можайского, 16 (863-72) 7-20-35  Электронный адрес: ognenui1@yandex.ru</t>
  </si>
  <si>
    <t>346266, Ростовская область, Шолоховский район, х. Калининский, ул. Газовиков, 11 Телефон: (86353)73-3-26
E-mail: kalinindetsad@mail.ru</t>
  </si>
  <si>
    <t>347044, Ростовская область, г. Белая Калитва, ул. Машиностроителей, 17 телефон: 8(86383) 2-53-00
Эл. почта: super.shkola17@yandex.ru</t>
  </si>
  <si>
    <t xml:space="preserve">347042, Ростовская область, г. Белая Калитва, ул. Мичурина, 34 Телефон: (886383)2-59-71
E-mail: scool6_bk@rambler.ru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</si>
  <si>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</si>
  <si>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</si>
  <si>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</si>
  <si>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</si>
  <si>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</si>
  <si>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</si>
  <si>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</si>
  <si>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</si>
  <si>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</si>
  <si>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</si>
  <si>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</si>
  <si>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</si>
  <si>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</si>
  <si>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</si>
  <si>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</si>
  <si>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</si>
  <si>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</si>
  <si>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</si>
  <si>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</si>
  <si>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</si>
  <si>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</si>
  <si>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</si>
  <si>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</si>
  <si>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</si>
  <si>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</si>
  <si>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</si>
  <si>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</si>
  <si>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</si>
  <si>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</si>
  <si>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</si>
  <si>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</si>
  <si>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</si>
  <si>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</si>
  <si>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</si>
  <si>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</si>
  <si>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</si>
  <si>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</si>
  <si>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</si>
  <si>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</si>
  <si>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</si>
  <si>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</si>
  <si>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</si>
  <si>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</si>
  <si>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</si>
  <si>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</si>
  <si>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</si>
  <si>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</si>
  <si>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</si>
  <si>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</si>
  <si>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</si>
  <si>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</si>
  <si>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</si>
  <si>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</si>
  <si>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</si>
  <si>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</si>
  <si>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</si>
  <si>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</si>
  <si>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</si>
  <si>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</si>
  <si>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</si>
  <si>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</si>
  <si>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</si>
  <si>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</si>
  <si>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</si>
  <si>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</si>
  <si>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</si>
  <si>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</si>
  <si>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</si>
  <si>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</si>
  <si>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</si>
  <si>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</si>
  <si>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</si>
  <si>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</si>
  <si>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</si>
  <si>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</si>
  <si>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9.7</t>
  </si>
  <si>
    <t>9.8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</si>
  <si>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</si>
  <si>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</si>
  <si>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</si>
  <si>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</si>
  <si>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</si>
  <si>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</si>
  <si>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</si>
  <si>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</si>
  <si>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</si>
  <si>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</si>
  <si>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</si>
  <si>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</si>
  <si>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</si>
  <si>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</si>
  <si>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</si>
  <si>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</si>
  <si>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</si>
  <si>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</si>
  <si>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</si>
  <si>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</si>
  <si>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</si>
  <si>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12.1</t>
  </si>
  <si>
    <t>12.2</t>
  </si>
  <si>
    <t>12.3</t>
  </si>
  <si>
    <t>13.1</t>
  </si>
  <si>
    <t>13.2</t>
  </si>
  <si>
    <t>14.1</t>
  </si>
  <si>
    <t>15.1</t>
  </si>
  <si>
    <t>15.2</t>
  </si>
  <si>
    <t>15.3</t>
  </si>
  <si>
    <t>16.1</t>
  </si>
  <si>
    <t>17.1</t>
  </si>
  <si>
    <t>17.2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</si>
  <si>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</si>
  <si>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</si>
  <si>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</si>
  <si>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</si>
  <si>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</si>
  <si>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</si>
  <si>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</si>
  <si>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</si>
  <si>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</si>
  <si>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</si>
  <si>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19.1</t>
  </si>
  <si>
    <t>19.2</t>
  </si>
  <si>
    <t>19.3</t>
  </si>
  <si>
    <t>19.4</t>
  </si>
  <si>
    <t>19.5</t>
  </si>
  <si>
    <t>20.1</t>
  </si>
  <si>
    <t>20.2</t>
  </si>
  <si>
    <t>20.3</t>
  </si>
  <si>
    <t>22.1</t>
  </si>
  <si>
    <t>22.2</t>
  </si>
  <si>
    <t>22.3</t>
  </si>
  <si>
    <t>22.4</t>
  </si>
  <si>
    <t>22.5</t>
  </si>
  <si>
    <t>22.6</t>
  </si>
  <si>
    <t>22.7</t>
  </si>
  <si>
    <t>23.1</t>
  </si>
  <si>
    <t>23.2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</si>
  <si>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</si>
  <si>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</si>
  <si>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</si>
  <si>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</si>
  <si>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</si>
  <si>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</si>
  <si>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</si>
  <si>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</si>
  <si>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</si>
  <si>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</si>
  <si>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</si>
  <si>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</si>
  <si>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</si>
  <si>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</si>
  <si>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</si>
  <si>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</si>
  <si>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</si>
  <si>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</si>
  <si>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</si>
  <si>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</si>
  <si>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</si>
  <si>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</si>
  <si>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</si>
  <si>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</si>
  <si>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</si>
  <si>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</si>
  <si>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</si>
  <si>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</si>
  <si>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</si>
  <si>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</si>
  <si>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25.1</t>
  </si>
  <si>
    <t>25.2</t>
  </si>
  <si>
    <t>25.3</t>
  </si>
  <si>
    <t>25.4</t>
  </si>
  <si>
    <t>25.5</t>
  </si>
  <si>
    <t>26.1</t>
  </si>
  <si>
    <t>27.1</t>
  </si>
  <si>
    <t>27.2</t>
  </si>
  <si>
    <t>27.3</t>
  </si>
  <si>
    <t>27.4</t>
  </si>
  <si>
    <t>28.1</t>
  </si>
  <si>
    <t>28.2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</si>
  <si>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</si>
  <si>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</si>
  <si>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</si>
  <si>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</si>
  <si>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</si>
  <si>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</si>
  <si>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</si>
  <si>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</si>
  <si>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</si>
  <si>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</si>
  <si>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30.1</t>
  </si>
  <si>
    <t>30.2</t>
  </si>
  <si>
    <t>30.3</t>
  </si>
  <si>
    <t>31.1</t>
  </si>
  <si>
    <t>31.2</t>
  </si>
  <si>
    <t>31.3</t>
  </si>
  <si>
    <t>31.4</t>
  </si>
  <si>
    <t>33.1</t>
  </si>
  <si>
    <t>33.2</t>
  </si>
  <si>
    <t>33.3</t>
  </si>
  <si>
    <t>33.4</t>
  </si>
  <si>
    <t>33.5</t>
  </si>
  <si>
    <t>33.6</t>
  </si>
  <si>
    <t>33.7</t>
  </si>
  <si>
    <t>33.8</t>
  </si>
  <si>
    <t>34.9</t>
  </si>
  <si>
    <t>34.10</t>
  </si>
  <si>
    <t>34.1</t>
  </si>
  <si>
    <t>34.2</t>
  </si>
  <si>
    <t>34.3</t>
  </si>
  <si>
    <t>34.4</t>
  </si>
  <si>
    <t>34.5</t>
  </si>
  <si>
    <t>34.6</t>
  </si>
  <si>
    <t>34.7</t>
  </si>
  <si>
    <t>34.8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</si>
  <si>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</si>
  <si>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</si>
  <si>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</si>
  <si>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</si>
  <si>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</si>
  <si>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</si>
  <si>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</si>
  <si>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</si>
  <si>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</si>
  <si>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</si>
  <si>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</si>
  <si>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</si>
  <si>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</si>
  <si>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</si>
  <si>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</si>
  <si>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</si>
  <si>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34.27</t>
  </si>
  <si>
    <t>34.28</t>
  </si>
  <si>
    <t>34.29</t>
  </si>
  <si>
    <t>34.30</t>
  </si>
  <si>
    <t>34.31</t>
  </si>
  <si>
    <t>34.32</t>
  </si>
  <si>
    <t>34.33</t>
  </si>
  <si>
    <t>34.34</t>
  </si>
  <si>
    <t>34.35</t>
  </si>
  <si>
    <t>34.36</t>
  </si>
  <si>
    <t>34.37</t>
  </si>
  <si>
    <t>35.1</t>
  </si>
  <si>
    <t>36.1</t>
  </si>
  <si>
    <t>36.2</t>
  </si>
  <si>
    <t>37.1</t>
  </si>
  <si>
    <t>37.2</t>
  </si>
  <si>
    <t>37.3</t>
  </si>
  <si>
    <t>37.4</t>
  </si>
  <si>
    <t>37.5</t>
  </si>
  <si>
    <t>37.6</t>
  </si>
  <si>
    <t>37.7</t>
  </si>
  <si>
    <t>37.8</t>
  </si>
  <si>
    <t>38.1</t>
  </si>
  <si>
    <t>38.2</t>
  </si>
  <si>
    <t>38.3</t>
  </si>
  <si>
    <t>39.1</t>
  </si>
  <si>
    <t>40.1</t>
  </si>
  <si>
    <t>40.2</t>
  </si>
  <si>
    <t>40.3</t>
  </si>
  <si>
    <t>40.4</t>
  </si>
  <si>
    <t>41.1</t>
  </si>
  <si>
    <t>41.2</t>
  </si>
  <si>
    <t>41.3</t>
  </si>
  <si>
    <t>42.1</t>
  </si>
  <si>
    <t>42.2</t>
  </si>
  <si>
    <t>43.1</t>
  </si>
  <si>
    <t>44.1</t>
  </si>
  <si>
    <t>44.2</t>
  </si>
  <si>
    <t>44.3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</si>
  <si>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</si>
  <si>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</si>
  <si>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</si>
  <si>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</si>
  <si>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</si>
  <si>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</si>
  <si>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</si>
  <si>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</si>
  <si>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</si>
  <si>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</si>
  <si>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</si>
  <si>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</si>
  <si>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</si>
  <si>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</si>
  <si>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</si>
  <si>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</si>
  <si>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</si>
  <si>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46.1</t>
  </si>
  <si>
    <t>47.1</t>
  </si>
  <si>
    <t>48.1</t>
  </si>
  <si>
    <t>48.2</t>
  </si>
  <si>
    <t>48.3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</si>
  <si>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</si>
  <si>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</si>
  <si>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</si>
  <si>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</si>
  <si>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</si>
  <si>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</si>
  <si>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</si>
  <si>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</si>
  <si>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</si>
  <si>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</si>
  <si>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</si>
  <si>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49.12</t>
  </si>
  <si>
    <t>49.13</t>
  </si>
  <si>
    <t>49.14</t>
  </si>
  <si>
    <t>49.15</t>
  </si>
  <si>
    <t>49.16</t>
  </si>
  <si>
    <t>49.17</t>
  </si>
  <si>
    <t>49.18</t>
  </si>
  <si>
    <t>49.19</t>
  </si>
  <si>
    <t>49.20</t>
  </si>
  <si>
    <t>49.21</t>
  </si>
  <si>
    <t>49.22</t>
  </si>
  <si>
    <t>49.23</t>
  </si>
  <si>
    <t>49.24</t>
  </si>
  <si>
    <t>49.25</t>
  </si>
  <si>
    <t>49.26</t>
  </si>
  <si>
    <t>49.27</t>
  </si>
  <si>
    <t>49.28</t>
  </si>
  <si>
    <t>49.29</t>
  </si>
  <si>
    <t>49.30</t>
  </si>
  <si>
    <t>49.31</t>
  </si>
  <si>
    <t>49.32</t>
  </si>
  <si>
    <t>49.33</t>
  </si>
  <si>
    <t>49.34</t>
  </si>
  <si>
    <t>49.35</t>
  </si>
  <si>
    <t>49.36</t>
  </si>
  <si>
    <t>49.37</t>
  </si>
  <si>
    <t>49.38</t>
  </si>
  <si>
    <t>49.39</t>
  </si>
  <si>
    <t>50.1</t>
  </si>
  <si>
    <t>50.2</t>
  </si>
  <si>
    <t>50.3</t>
  </si>
  <si>
    <t>50.4</t>
  </si>
  <si>
    <t>50.5</t>
  </si>
  <si>
    <t>50.6</t>
  </si>
  <si>
    <t>50.7</t>
  </si>
  <si>
    <t>50.8</t>
  </si>
  <si>
    <t>50.9</t>
  </si>
  <si>
    <t>50.10</t>
  </si>
  <si>
    <t>50.11</t>
  </si>
  <si>
    <t>50.12</t>
  </si>
  <si>
    <t>50.13</t>
  </si>
  <si>
    <t>50.14</t>
  </si>
  <si>
    <t>50.15</t>
  </si>
  <si>
    <t>50.16</t>
  </si>
  <si>
    <t>50.17</t>
  </si>
  <si>
    <t>50.18</t>
  </si>
  <si>
    <t>50.19</t>
  </si>
  <si>
    <t>53.1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</si>
  <si>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</si>
  <si>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</si>
  <si>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</si>
  <si>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</si>
  <si>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</si>
  <si>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</si>
  <si>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</si>
  <si>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</si>
  <si>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</si>
  <si>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54.10</t>
  </si>
  <si>
    <t>54.11</t>
  </si>
  <si>
    <t>55.1</t>
  </si>
  <si>
    <t>55.2</t>
  </si>
  <si>
    <t>55.3</t>
  </si>
  <si>
    <t>55.4</t>
  </si>
  <si>
    <t>55.5</t>
  </si>
  <si>
    <t>55.6</t>
  </si>
  <si>
    <t>55.7</t>
  </si>
  <si>
    <t>55.8</t>
  </si>
  <si>
    <t>Приказ Департамента по делам казачества и кадетских учебных заведений № 25 от 23.03.2018</t>
  </si>
  <si>
    <t>Муниципальное бюджетное общеобразовательное учреждение Детский сад общеразвивающего вида с приоритетным осущетсвлением деятельности по художетсвенно-эстетическому направлению развития детей № 2 "Колокольчик"</t>
  </si>
  <si>
    <t>346610, Ростовская область, Багаевский район, ст. Багаевская, ул. Красноармейская,14</t>
  </si>
  <si>
    <t>Солоненко       Наталия Виталььевна</t>
  </si>
  <si>
    <t>муниципальное бюджетное дошкольное  образовательное учреждение детский сад № 4 «Березка»</t>
  </si>
  <si>
    <t>346610, Ростовская область, Багаевский район, ст. Багаевская, ул. Трюта,13</t>
  </si>
  <si>
    <t>муниципальное бюджетное дошкольное  образовательное учреждение детский сад № 20 «Аксинья»</t>
  </si>
  <si>
    <t>346601, Ростовская область, Багаевский район, ст. Манычская, ул. Поповкина,18</t>
  </si>
  <si>
    <t>Стацко           Елена        Григорьевна</t>
  </si>
  <si>
    <t>Малиевская       Ирина          Борисовна</t>
  </si>
  <si>
    <t>15.4</t>
  </si>
  <si>
    <t>15.5</t>
  </si>
  <si>
    <t xml:space="preserve">Приказ департамента по делам казачества и кадетских учреждений Ростовской области №25 от 23.03.2018  </t>
  </si>
  <si>
    <t>муниципальное бюджетное дошкольное  образовательное учреждение детский сад № 9 «Теремок»</t>
  </si>
  <si>
    <t>муниципальное бюджетное дошкольное образовательное учреждение детский сад № 8 «Звездочка»</t>
  </si>
  <si>
    <t>347660, Ростовская область, Егорлыкский район, ст. Егорлыкская, ул. Патоличева, 38</t>
  </si>
  <si>
    <t>Кольчикова       Ольга             Игоревна</t>
  </si>
  <si>
    <t>Рембайло Анрей Александрович</t>
  </si>
  <si>
    <t>МБОУ Россошанская ООШ</t>
  </si>
  <si>
    <t>МБОУ Новодмитриевская СОШ</t>
  </si>
  <si>
    <t>МБОУ Авангардовская СОШ</t>
  </si>
  <si>
    <t>Донченко Наталья Владимировна</t>
  </si>
  <si>
    <t>Гулый Светлана Витальевна</t>
  </si>
  <si>
    <t>Ордынский Алексей Николаевич</t>
  </si>
  <si>
    <t>МБДОУ детский сад №7 х. Новодмитриевского</t>
  </si>
  <si>
    <t>30.4</t>
  </si>
  <si>
    <t>30.5</t>
  </si>
  <si>
    <t>30.6</t>
  </si>
  <si>
    <t>30.7</t>
  </si>
  <si>
    <t>30.8</t>
  </si>
  <si>
    <t>Морозовский район</t>
  </si>
  <si>
    <t>Муниципальное бюджетное дошкольное  образовательное учреждение детский сад № 37 «Колобок»</t>
  </si>
  <si>
    <t>Шестопалова Елена Алексеевна</t>
  </si>
  <si>
    <t>31.5</t>
  </si>
  <si>
    <t>муниципальное бюджетное дошкольное  образовательное учреждение Чертовский детский сад № 2 общеразвивающего вида</t>
  </si>
  <si>
    <t>Белова Ирина Сергеевна</t>
  </si>
  <si>
    <t>51.1.</t>
  </si>
  <si>
    <t>51.2.</t>
  </si>
  <si>
    <t>Приказ Департамента по делам казачества и кадетских учебных заведений Ростовской области № 39 от 04.05.2018 года</t>
  </si>
  <si>
    <t xml:space="preserve">Приказ от 11.12.2006 / 29.12.2006 №7/2774
министерство общего и профессионального образования Ростовской области, Войсковое казачье общество «ВВД»  
</t>
  </si>
  <si>
    <t>Приказ Департамента по делам казачества и кадетских учебных заведений Ростовской обалсти № 50 от 05.06.2018</t>
  </si>
  <si>
    <t>Муниципальное бюджетное дошкольное образовательное учреждение "Дубровский детский сад №7 "Тополек"</t>
  </si>
  <si>
    <t>Муниципальное бюджетное дошкольное образовательное учреждение "Дударевский детский сад №9 "Солнышко"</t>
  </si>
  <si>
    <t>Муниципальное бюджетное дошкольное образовательное учреждение Вешенский детский сад № 3 "Ручеек"</t>
  </si>
  <si>
    <t>Муниципальное бюджетное дошкольное образовательное учреждение "Антиповский детский сад №13 "Солнышко"</t>
  </si>
  <si>
    <t>Муниципальное бюджетное дошкольное образовательное учреждение "Меркуловский детский сад № 10 "Солнышко"</t>
  </si>
  <si>
    <t>Муниципальное бюджетное дошкольное образовательное учреждение "Терновский детский сад № 6 "Колокольчик"</t>
  </si>
  <si>
    <t>Муниципальное бюджетное дошкольное образовательное учреждение "Гороховский детский сад " № 15 "Радуга"</t>
  </si>
  <si>
    <t>Муниципальное бюджетное дошкольное образовательное учреждение "Колундаевский детский сад № 5 "Тополек"</t>
  </si>
  <si>
    <t>Муниципальное бюджетное дошкольное образовательное учреждение "Белогорский детский сад № 4 "Ивушка"</t>
  </si>
  <si>
    <t>Муниципальное бюджетное дошкольное образовательное учреждение "Октябрьский детский сад № 19 "Дюймовочка"</t>
  </si>
  <si>
    <t>Всяченкова Марина Николаевна</t>
  </si>
  <si>
    <t>Казьмина Оксана Валерьевна</t>
  </si>
  <si>
    <t>Беланова Лилия Федоровна</t>
  </si>
  <si>
    <t>Кудинова Светлана Михайловна</t>
  </si>
  <si>
    <t>Гирина Ирина Ревазовна</t>
  </si>
  <si>
    <t>Кошелева Наталия Петровна</t>
  </si>
  <si>
    <t>Афонина Елена Михайловна</t>
  </si>
  <si>
    <t>Громова Анна Ивановна</t>
  </si>
  <si>
    <t>Тимофеева Любовь Николаевна</t>
  </si>
  <si>
    <t>Деремня Галина Ивановна</t>
  </si>
  <si>
    <t>55.9</t>
  </si>
  <si>
    <t>55.10</t>
  </si>
  <si>
    <t>55.11</t>
  </si>
  <si>
    <t>55.12</t>
  </si>
  <si>
    <t>55.13</t>
  </si>
  <si>
    <t>55.14</t>
  </si>
  <si>
    <t>55.15</t>
  </si>
  <si>
    <t>55.16</t>
  </si>
  <si>
    <t>55.17</t>
  </si>
  <si>
    <t>55.18</t>
  </si>
  <si>
    <t>55.19</t>
  </si>
  <si>
    <t>35.2</t>
  </si>
  <si>
    <t>Шорохова Наталья Валериевна</t>
  </si>
  <si>
    <t>Техникум</t>
  </si>
  <si>
    <t>муниципальное бюджетное дошкольное обрзовательное учреждение днтский сад развивающего вида №8 "Улыбка" города Новошахтинска</t>
  </si>
  <si>
    <t>Артемова Инесса Николаевна</t>
  </si>
  <si>
    <t>Приказ Департамента по делам казачества и кадетских учебных заведений Ростовской области №69 от 10.07.2018</t>
  </si>
  <si>
    <t>Муниципальное бюджетное дошкольное образовательное учреждение детский сад "Родничок"</t>
  </si>
  <si>
    <t>10.5</t>
  </si>
  <si>
    <t>Приказ Департамента по делам казачества и кадетских учебных заведений Ростовской области от 10.07.2018 №69</t>
  </si>
  <si>
    <t>МБДОУ детский сад комбинированного вида №15</t>
  </si>
  <si>
    <t>Приказ Департамента по делам казачества и кадетских учебных заведений ростовсой области от 21.08.2018 №89</t>
  </si>
  <si>
    <t>20.4</t>
  </si>
  <si>
    <t>МБДОУ детский сад № 1 "Тополек"</t>
  </si>
  <si>
    <t>Карьгина Наталья Николаевна</t>
  </si>
  <si>
    <t xml:space="preserve">Приказ департамента по делам 
казачества и кадетских учебных 
заведений Ростовской области от21.08.2018 №89
</t>
  </si>
  <si>
    <t>38.4</t>
  </si>
  <si>
    <t>МБОУ Каменно-Балковская средняя общеобразовательная школа</t>
  </si>
  <si>
    <t>Зимина Нелли Александровна</t>
  </si>
  <si>
    <t>Приказ Департамента по делам казачества и кадетских учебных заведений Ростовской области от 21.08.2018 №89</t>
  </si>
  <si>
    <t>35.3</t>
  </si>
  <si>
    <t>35.4</t>
  </si>
  <si>
    <t>МБОУ средняя общеобразовательная школа №37</t>
  </si>
  <si>
    <t>Грановская Наталья Ивановна</t>
  </si>
  <si>
    <t>Приказ Департамента по делам казачества и кадетских учебных заведений Ростовской области №89 от 21.08.2018</t>
  </si>
  <si>
    <t>МБОУ дополнительного образования дом детского творчества Кагальницкого района</t>
  </si>
  <si>
    <t>Приказ Департамента по делам казачества и кадетских учебных заведений ростовсой области от 21.08.2018  №89</t>
  </si>
  <si>
    <t>27.5</t>
  </si>
  <si>
    <t>Муниципальное бюджетное общеобразовательное учреждение средняя общеобразовательная школа №3 сл. Большая Орловка</t>
  </si>
  <si>
    <t>Долматова Валентина Николаевна</t>
  </si>
  <si>
    <t>Приказ департамента по делам казачества и кадетских учебных заведений Ростовской области от 26.09.2018 г. № 121</t>
  </si>
  <si>
    <t>6.9</t>
  </si>
  <si>
    <t>Муниципальное бюджетное дошкольное образовательное учреждение центр развития ребенка - детский сад №34 "Улыбка"</t>
  </si>
  <si>
    <t>346611, Ростовская область, Багаевский район, ст. Багаеская, ул. Комсомольская, 56-а</t>
  </si>
  <si>
    <t>Приказ Департамента по делам казачества и кадетских учебных заведений № 121 от 26.09.2018</t>
  </si>
  <si>
    <t xml:space="preserve">Приказ департамента по делам казачества и кадетских учебных заведений Ростовской области №166 от 17.12.2018г </t>
  </si>
  <si>
    <t>Муниципальное дошкольное образовательное учреждение детский сад «Ромашка» Боковского района</t>
  </si>
  <si>
    <t>346250, Ростовская область, Боковский район, х. Дуленков, ул.Песчаная, 29-В</t>
  </si>
  <si>
    <t>Соколова Елена Алексеевна</t>
  </si>
  <si>
    <t>Муниципальное дошкольное образовательное учреждение детский сад «Казачок» Боковского района</t>
  </si>
  <si>
    <t>346240, Ростовская область, Боковский район, ст. Каргинская, пер. Школьный, 1</t>
  </si>
  <si>
    <t>Попова Любовь Александровна</t>
  </si>
  <si>
    <t>7.3</t>
  </si>
  <si>
    <t>7.4</t>
  </si>
  <si>
    <t>11.18</t>
  </si>
  <si>
    <t>Муниципальное бюджетное общеобразовательное учреждение: Большовская основная общеобразовательная школа</t>
  </si>
  <si>
    <t>Приказ департамента по делам казачества и кадетских учебных завведений Ростовской области №166 от 17.12..2018</t>
  </si>
  <si>
    <t>Латкина Ирина Владимировна</t>
  </si>
  <si>
    <t>Муниципальное бюджетное общеобразовательное учреждение Фоминская основная общеобразовательная школа</t>
  </si>
  <si>
    <t>Приказ департамента по делам казачества и кадетских учебных заведений Ростовской области №8 от 21.01.2019</t>
  </si>
  <si>
    <t>346102, Ростовская область, Миллеровский район, х. Фоминка, ул. Мира, д.61</t>
  </si>
  <si>
    <t>Мережко Лариса Николаевна</t>
  </si>
  <si>
    <t>11.19</t>
  </si>
  <si>
    <t>11.20</t>
  </si>
  <si>
    <t>Муниципальное бюджетное дошкольное образовательное учреждение- центр развития ребенка  детский сад №1 «Малыш»</t>
  </si>
  <si>
    <t>Муниципальное бюджетное дошкольное образовательное учреждение – детский сад общеразвивающего вида (художественно – эстетического приоритетного напрввления развития воспитанников) №7 «Солнечный зайчик"</t>
  </si>
  <si>
    <t>347395, Ростовская область, Волгодонской район, пос. Солнечный, ул. Прудовая, 12</t>
  </si>
  <si>
    <t>Приказ департамента по делам казачества и кадетских учебных заведений Роствоской области №8 от 21.01.2019</t>
  </si>
  <si>
    <t>Агафонова Галина Константиновна</t>
  </si>
  <si>
    <t>Приказ Департамента по делам казачества и кадетских учебных заведений Ростовской обалсти № 17 от 07.02.2019</t>
  </si>
  <si>
    <t xml:space="preserve">Муниципальное бюджетное общеобразовательное учреждение "Нижне-Кривская основная общеобразовательная школа" </t>
  </si>
  <si>
    <t>Сингин Василий Николаевич</t>
  </si>
  <si>
    <t xml:space="preserve">Муниципальное бюджетное общеобразовательное учреждение "Терновская основная общеобразовательная школа" </t>
  </si>
  <si>
    <t>Шумкова Татьяна Александровна</t>
  </si>
  <si>
    <t xml:space="preserve">Муниципальное бюджетное общеобразовательное учреждение "Дударевская средняя общеобразовательная школа" </t>
  </si>
  <si>
    <t>Ермакова Татьяна Николаевна</t>
  </si>
  <si>
    <t xml:space="preserve">Муниципальное бюджетное общеобразовательное учреждение "Андроповская средняя общеобразовательная школа" </t>
  </si>
  <si>
    <t>Кошелева Татьяна Анатольевна</t>
  </si>
  <si>
    <t xml:space="preserve">Муниципальное бюджетное общеобразовательное учреждение "Дубровская средняя общеобразовательная школа" </t>
  </si>
  <si>
    <t>Логвиненко Алексей Иванович</t>
  </si>
  <si>
    <t>55.20</t>
  </si>
  <si>
    <t xml:space="preserve">Муниципальное бюджетное общеобразовательное учреждение "Базковская средняя общеобразовательная школа" </t>
  </si>
  <si>
    <t>55.21</t>
  </si>
  <si>
    <t xml:space="preserve">Муниципальное бюджетное общеобразовательное учреждение "Калининская средняя общеобразовательная школа" </t>
  </si>
  <si>
    <t>Калмыков Сергей Павлович</t>
  </si>
  <si>
    <t>55.22</t>
  </si>
  <si>
    <t xml:space="preserve">Муниципальное бюджетное общеобразовательное учреждение "Калиновская средняя общеобразовательная школа" </t>
  </si>
  <si>
    <t>Миронов Михаил Иванович</t>
  </si>
  <si>
    <t>55.23</t>
  </si>
  <si>
    <t>55.24</t>
  </si>
  <si>
    <t>55.25</t>
  </si>
  <si>
    <t>55.26</t>
  </si>
  <si>
    <t>55.27</t>
  </si>
  <si>
    <t>53.2</t>
  </si>
  <si>
    <t>МБДОУ Детский сад "Гнездышко" ст. Камышевской Цимлянского района</t>
  </si>
  <si>
    <t>Гнилорыбова Елена Александровна</t>
  </si>
  <si>
    <t>Приказ департамента по делам казачества и кадетских учебных заведений Ростовской области от 07.02.2019 №17</t>
  </si>
  <si>
    <t>10.6</t>
  </si>
  <si>
    <t>Муниципальное бюджетное общеобразовательное учреждение средняя школа «Центр образования» г. Волгодонска</t>
  </si>
  <si>
    <t>Семенова Любовь Васильевна</t>
  </si>
  <si>
    <t>Приказ Департамента по делам казачества и кадетских учебных заведений ростовской области от 22.02.2019 №20</t>
  </si>
  <si>
    <t>38.5</t>
  </si>
  <si>
    <t>МБДОУ №17 "Колобок"</t>
  </si>
  <si>
    <t>Приказ департамента по делам казачества и кадетских учебных заведений  Ростовской области от 22.03.2019 №40 
№ 32</t>
  </si>
  <si>
    <t>МБДОУ ДС "Золотой ключик"</t>
  </si>
  <si>
    <t>Приказ Департамента по делам казачества и кадетских учебных заведений Правительства Ростовской области № 40 от 22.03.2019г</t>
  </si>
  <si>
    <t>27.6</t>
  </si>
  <si>
    <t>6.10</t>
  </si>
  <si>
    <t>6.11</t>
  </si>
  <si>
    <t>6.12</t>
  </si>
  <si>
    <t>6.13</t>
  </si>
  <si>
    <t>МБДОУ ДС №17 "Ивушка"</t>
  </si>
  <si>
    <t>Приказ Департамента по делам казачества и кадетских учебных заведений № 40 от 22.03.2019</t>
  </si>
  <si>
    <t>14.3</t>
  </si>
  <si>
    <t>МБОУ Романовская средняя школа №12</t>
  </si>
  <si>
    <t>Приказ департамента по делам казачества № 40 от 22.03.2019</t>
  </si>
  <si>
    <t>МБДОУ ДС №24 "Теремок"  Пролетарского района Роствоской области</t>
  </si>
  <si>
    <t>347551, Роствоская область, Пролетарский район, ст. Буденновская, ул. Гремучая, 53</t>
  </si>
  <si>
    <t>Хаустова Елена Алексеевна</t>
  </si>
  <si>
    <t>Приказ департамента по делам казачества и кадетских учебных заведений Ростовской области от 27.03.2019 №44</t>
  </si>
  <si>
    <t>МБДОУ ДС комбинированного вида №6 "Улыбка" г. Пролетарска  Пролетарского района Роствоской области</t>
  </si>
  <si>
    <t>347540, Роствоская область, Пролетарский район, г. Пролетарск, ул. Пионерская, дом 198</t>
  </si>
  <si>
    <t>Сидоренко Анжелика Юрьевна</t>
  </si>
  <si>
    <t>347556, Роствоская область, Пролетарский район, х. Николаевский 2-й, ул. Ленина, 3</t>
  </si>
  <si>
    <t>Пономарева Елена Алексеевна</t>
  </si>
  <si>
    <t>МБДОУ ДС №28 "Колосок"  Пролетарского района Роствоской области</t>
  </si>
  <si>
    <t>40.5</t>
  </si>
  <si>
    <t>40.6</t>
  </si>
  <si>
    <t>40.7</t>
  </si>
  <si>
    <t>40.8</t>
  </si>
  <si>
    <t>55.28</t>
  </si>
  <si>
    <t>МБОУ "Меркуловская средняя общеобразовательная школа"</t>
  </si>
  <si>
    <t xml:space="preserve">МБОУ средняя общеобразовательная школа №3 г. Каменск-Шахтинский </t>
  </si>
  <si>
    <t xml:space="preserve">Золотова Ирина Александровна </t>
  </si>
  <si>
    <t>Приказ Департамента по делам казачества и кадетских учебных заведений ростовсой области от 27.03.2019 №44</t>
  </si>
  <si>
    <t>22.9</t>
  </si>
  <si>
    <t>МБДОУ ДС "Казачок" г. Волгодонска</t>
  </si>
  <si>
    <t>Кузнецова Наталья Алексеевна</t>
  </si>
  <si>
    <t>Приказ Департамента по делам казачества и кадетских учебных заведений ростовксой области от 27.03.2019 №44</t>
  </si>
  <si>
    <t>10.7</t>
  </si>
  <si>
    <t>МБОУ "Вешенская средняя общеобразовательная школа"</t>
  </si>
  <si>
    <t>Приказ департамента по делам казачества и кадетских учебных заведений Ростовской области от 29.03.2019 №47</t>
  </si>
  <si>
    <t>Беликова Ирина Тимофеевна</t>
  </si>
  <si>
    <t>55.29</t>
  </si>
  <si>
    <t>23.3</t>
  </si>
  <si>
    <t>МБДОУ Пономаревский детский сад №7 "Колосок"</t>
  </si>
  <si>
    <t>Личманова Любовь Петровна</t>
  </si>
  <si>
    <t>Приказ лепартамента по делам казачества и кадетских учебных заведений Ростовской области от 29.03.2019 №47</t>
  </si>
  <si>
    <t>41.4</t>
  </si>
  <si>
    <t>МБОУ Богородская основная школа</t>
  </si>
  <si>
    <t>347486, Ростовская область, Ремонтненский район, с. Боородское, ул. Гагарина, дом 17</t>
  </si>
  <si>
    <t>Приказ Департамента по делам казачества и кадетских учебных заведений Ростовской области от 01.04.2019 №49</t>
  </si>
  <si>
    <t>7.5</t>
  </si>
  <si>
    <t>МБДОУ ДС "Березка" Боковского района</t>
  </si>
  <si>
    <t>346241, Ростовская область, Боковский район, х. Лиховидовский, ул. Школьная, дом 7</t>
  </si>
  <si>
    <t>Приказ департамента по делам казачества и кадетских учебных заведений Ростовской области №49 от 01.04.2019</t>
  </si>
  <si>
    <t>14.2</t>
  </si>
  <si>
    <t>22.8</t>
  </si>
  <si>
    <t>20.5</t>
  </si>
  <si>
    <t>Приказ Департамента по делам казачества и кадетских учебных заведений ростовсой области от 06.05.2019 №65</t>
  </si>
  <si>
    <t>МБДОУ детский сад № 20 «Березка» Каменского района Ростовской области</t>
  </si>
  <si>
    <t>Иванова Галина Михайловна</t>
  </si>
  <si>
    <t>Елисеева Оксана Николаевна</t>
  </si>
  <si>
    <t>Муниципальное бюджетное дошкольное образовательное учреждение детский сад № 5 «Казачок»</t>
  </si>
  <si>
    <t>Приказ Департамента по делам казачества и кадетских учебных заведений Ростовской области № 65 от 06.05.2019</t>
  </si>
  <si>
    <t>Муниципальное бюджетное дошкольное образовательное учреждение детский сад комбинированного вида № 2 «Садко»</t>
  </si>
  <si>
    <t>Муниципальное бюджетное дошкольное образовательное учреждение детский сад № 4 «Солнечный»</t>
  </si>
  <si>
    <t>Нигматуллина Татьяна Валерьевна</t>
  </si>
  <si>
    <t>Лукина Ольга Вениаминовна</t>
  </si>
  <si>
    <t>Приказ Департамента по делам казачества и кадетских учебных заведений Ростовской области от 06.05.2019 №65</t>
  </si>
  <si>
    <t>Лысикова Светлана Юрьевна</t>
  </si>
  <si>
    <t>Муниципальное бюджетное общеобразовательное учреждение средняя общеобразовательная школа № 7 г. Сальска</t>
  </si>
  <si>
    <t>45.18</t>
  </si>
  <si>
    <t>45.19</t>
  </si>
  <si>
    <t>МБОУ «Вершиновская основная общеобразовательная школа»</t>
  </si>
  <si>
    <t>МБОУ «Нижне-Саловская средняя общеобразовательная школа»</t>
  </si>
  <si>
    <t>Приказ Департамента по делам казачества и кадетских учебных заведений Ростовской области № 69 от 17.05.2019 «О присвоении статуса «казачье» образовательным учреждениям</t>
  </si>
  <si>
    <t>Баскакова Елена Александровна</t>
  </si>
  <si>
    <t>Муниципальное бюджетное дошкольное образовательное учреждение детский сад «Радуга»</t>
  </si>
  <si>
    <t>Муниципальное бюджетное дошкольное образовательное учреждение детский сад «Казачок»</t>
  </si>
  <si>
    <t>Муниципальное бюджетное дошкольное образовательное учреждение детский сад «Светлячок»</t>
  </si>
  <si>
    <t>45.20</t>
  </si>
  <si>
    <t>45.21</t>
  </si>
  <si>
    <t>45.22</t>
  </si>
  <si>
    <t>Авилова Ольга Михайловна</t>
  </si>
  <si>
    <t>Ильина Ирина Владимировна</t>
  </si>
  <si>
    <t>Тулина Алла Ивановна</t>
  </si>
  <si>
    <t>16.2</t>
  </si>
  <si>
    <t>Приказ департамента по делам казачества и кадетских учебных заведений Ростовской области № 69 от 17.05.2019 «О присвоении статуса «казачье» образовательным учреждениям</t>
  </si>
  <si>
    <t>Зайцев Василий Николаевич</t>
  </si>
  <si>
    <t>Муниципальное бюджетное общеобразовательное учреждение «Шебалинская средняя общеобразовательная школа им. В.И. Фомичёва»</t>
  </si>
  <si>
    <t>Приказ Департамента по делам казачества и кадетских учебных заведений ростовсой области от 17.05.2019 №69</t>
  </si>
  <si>
    <t>МБДОУ детский сад № 4 «Рябинка» Каменского района Ростовской области</t>
  </si>
  <si>
    <t>20.6</t>
  </si>
  <si>
    <t>41.5</t>
  </si>
  <si>
    <t>347483, Ростовская область, Ремонтненский район, село Первомайское, улица Октябрьская, дом 94</t>
  </si>
  <si>
    <t>Муниципальное бюджетное дошкольное образовательное учреждение Первомайский детский сад «Солнышко»</t>
  </si>
  <si>
    <t>Стасенко Наталья Николаевна</t>
  </si>
  <si>
    <t>9.9</t>
  </si>
  <si>
    <t xml:space="preserve">Приказ департамента по делам казачества и кадетских учебных заведений Ростовской области №69 от 17.05.2019 г. </t>
  </si>
  <si>
    <t xml:space="preserve">Детский сад № 2 «Сказка», филиал муниципального бюджетного дошкольного образовательного учреждения детского сада № 1 «Колокольчик», </t>
  </si>
  <si>
    <t>Павлова Ольга Сергеевна</t>
  </si>
  <si>
    <t>347631, Ростовская область, Сальский район, город Сальск, улица Коломийцева, дом 128, 886372-736-07, mbousosh7-salsk@yandex.ru</t>
  </si>
  <si>
    <t>347834, Ростовская область, Каменский район, хутор Волченский, улица Молодежная, дом 65, 8636595254, 95363, glubray@mail.ru</t>
  </si>
  <si>
    <t>347044, Ростовская область, Белокалитвинский район, город Белая Калитва, улица Быкова, дом 4; 2-05-90, bksadko2@mail.ru</t>
  </si>
  <si>
    <t>347042, Ростовская область, Белокалитвинский район, город Белая Калитва, улица Энтузиастов, дом 1-а; 2-52-39</t>
  </si>
  <si>
    <t>347011, Ростовская область, Белокалитвинский район, поселок Коксовый, улица К.Маркса, дом 12а, 88638351004, ds.5kazachok@mail.ru</t>
  </si>
  <si>
    <t xml:space="preserve">346641, Ростовская область, Семикаракорский район, поселок Вершинный, улица Центральная, дом 2/1, 88635626616, kirezlieva@rambler.ru
</t>
  </si>
  <si>
    <t>346641, Ростовская область, Семикаракорский район, поселок Нижний Саловск, улица Торговая, дом 14, 88635626571, ivtsh@rambler.ru</t>
  </si>
  <si>
    <t>346651, Ростовская область, Семикаракорский район, хутор Сусат, улица Гагарина, строение 28/1, 88635629200, susatsadik@yandex.ru</t>
  </si>
  <si>
    <t>346630, Ростовская область, Семикаракорский район, город Семикаракорск, улица Строителей, дом 20, 88635646888, Lkhromogina@mail.ru</t>
  </si>
  <si>
    <t>346633, Ростовская область, Семикаракорский район, станица Кочетовская, улица Студенческая, дом 31, 2-36-28</t>
  </si>
  <si>
    <t>347435, Ростовская область, Заветинский район, хутор Шебалин, улица Гагарина, дом 5; 24-6-05</t>
  </si>
  <si>
    <t>347780, Ростовская область, Веселовский район, поселок Веселый, улица Пензенская, дом 16, 88635861936, 88635865233, vesdetsad@yandex.ru</t>
  </si>
  <si>
    <t>16.3</t>
  </si>
  <si>
    <t>Приказ департамента по делам казачества и кадетских учебных заведений Ростовской области № 84 от 24.06.2019 «О присвоении статуса «казачье» образовательным учреждениям</t>
  </si>
  <si>
    <t>Муниципальное бюджетное дошкольное образовательное учреждение детский сад № 5 х. Шебалин</t>
  </si>
  <si>
    <t>Мысливцева Елена Григорьевна</t>
  </si>
  <si>
    <t>39.2</t>
  </si>
  <si>
    <t>Муниципальное бюджетное дошкольное образовательное учреждение детский сад № 19 «Красная Шапочка»</t>
  </si>
  <si>
    <t>Аксютченко Наталья Викторовна</t>
  </si>
  <si>
    <t>34.38</t>
  </si>
  <si>
    <t>Муниципальное бюджетное учреждение дополнительного образования «Центр технического творчества № 2»</t>
  </si>
  <si>
    <t>Нечаева Лариса Алексеевна</t>
  </si>
  <si>
    <t>46.2</t>
  </si>
  <si>
    <t>46.3</t>
  </si>
  <si>
    <t>46.4</t>
  </si>
  <si>
    <t>46.5</t>
  </si>
  <si>
    <t>347182, Ростовская область, Советский район, село Чистяково, улица Гагарина, дом 6</t>
  </si>
  <si>
    <t>Муниципальное бюджетное дошкольное образовательное учреждение детский сад общеразвивающего вида (художественно-эстетического приоритетного направления развития воспитанников) второй категории «Березка» ст. Советской Советского района Ростовской области</t>
  </si>
  <si>
    <t>Муниципальное бюджетное общеобразовательное учреждение средняя общеобразовательная школа п. Чирский Советского района Ростовской области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</si>
  <si>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</si>
  <si>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Муниципальное бюджетное дошкольное образовательное учреждение детский сад третьей категории «Солнышко» с. Чистяково Советского района Ростовской области</t>
  </si>
  <si>
    <t>347185, Ростовская область, Советский район, поселок Чирский, улица 2-я Школьная, дом 18, 8863-63-32-189, chirshkol2007@mail.ru</t>
  </si>
  <si>
    <t>Куликова Нина Анатольевна</t>
  </si>
  <si>
    <t>Каплина Алла Ивановна</t>
  </si>
  <si>
    <t>Твердохлебова Наталья Александровна</t>
  </si>
  <si>
    <t>Бондаренко Наталья Сергеевна</t>
  </si>
  <si>
    <t>347180, Ростовская область, Советский район, станица Советская, улица Ю.Горева, дом 11, 886363-2-32-08</t>
  </si>
  <si>
    <t>347182, Ростовская область, Советский район, село Чистяково, улица Советская, дом 25, 886363-3-15-12</t>
  </si>
  <si>
    <t>Приказ департамента по делам казачества и кадетских учебных заведений Ростовской области № 95 от 15.07.2019 «О присвоении статуса «казачье» образовательным учреждениям"</t>
  </si>
  <si>
    <t>39.3</t>
  </si>
  <si>
    <t>39.4</t>
  </si>
  <si>
    <t>Муниципальное бюджетное дошкольное образовательное учреждение детский сад № 17 «Ромашка»</t>
  </si>
  <si>
    <t>Картамышева Анна Алексеевна</t>
  </si>
  <si>
    <t>Муниципальное бюджетное общеобразовательное учреждение Поливянская средняя общеобразовательная школа № 29 имени Героя Социалистического труда Владимира Сергеевича Погорельцева</t>
  </si>
  <si>
    <t>Гриднева Анна Александровна</t>
  </si>
  <si>
    <t>Муниципальное бюджетное общеобразовательное учреждение Углеродовская средняя общеобразовательная школа</t>
  </si>
  <si>
    <t xml:space="preserve">347895, Ростовская область, Красносулинский район, поселок Углеродовский, улица Восточная, дом 73
</t>
  </si>
  <si>
    <t>Манченкова Инесса Викторовна</t>
  </si>
  <si>
    <t>25.6</t>
  </si>
  <si>
    <t>344055, г.Ростов-на-Дону, ул.Совхозная, 30, 8(863)247-94-30, school8867@mail.ru</t>
  </si>
  <si>
    <t>Муниципальное бюджетное общеобразовательное учреждение города Ростова-на-Дону "Школа № 88 имени Якова Петровича Бакланова" (МБОУ "Школа № 88")</t>
  </si>
  <si>
    <t>Приказ Войскового казачьего общества  «Всевеликое Войско Донское» № 3-к от 21.01.2005</t>
  </si>
  <si>
    <t>Муниципальное бюджетное  дошкольное образовательное учреждение  детский сад № 27 "Колобок"</t>
  </si>
  <si>
    <t>Муниципальное бюджетное  дошкольное образовательное учреждение  детский сад № 38  "Россияночка"</t>
  </si>
  <si>
    <t>Муниципальное бюджетное  дошкольное образовательное учреждение  детский сад № 40 "Аленушка"</t>
  </si>
  <si>
    <t>МБДОУ Центр развития ребенка - детский сад комбинированного вида №37 "Сказка"</t>
  </si>
  <si>
    <t>Cкворцова Анна Тимофеевна</t>
  </si>
  <si>
    <t>МБДОУ детский сад общеразвивающего вида с приоритетным осуществлением деятельности по художественно-эстетическому направлению развития детей №1 "Гномик"</t>
  </si>
  <si>
    <t>347800, Ростовская область, г. Каменск-Шахтинский, пер. Коммунистический, 72, mou.shk3@rambler.ru</t>
  </si>
  <si>
    <t>Государственное бюджетное профессиональное образовательное учреждение Ростовской области «Новошахтинский  индустриально-технологический техникум»</t>
  </si>
  <si>
    <t>346918, Ростовская область,   г. Новошахтинск, ул. Школьная, 7, pu-58@mail.ru, nittt.info.ru</t>
  </si>
  <si>
    <t>347930, Ростовская область, г. Таганрог, Большой проспект, 5, 8(8634)642620, sch26@tagobr.ru, shkola26.virtualtaganrog.ru</t>
  </si>
  <si>
    <t>муниципальное бюджетное дошкольное образовательное учреждение детский сад № 3 «Берёзка» Азовского района</t>
  </si>
  <si>
    <t>Иваненкова Наталья Андреевна</t>
  </si>
  <si>
    <t>Муниципальное бюджетное общеобразовательное учреждение "Кагальницкая средняя общеобразовательная школа"</t>
  </si>
  <si>
    <t>Муниципальное бюджетное общеобразовательное учреждение "Обуховская СОШ"</t>
  </si>
  <si>
    <t>Муниципальное бюджетное общеобразовательное учреждение "Самарская основная общеобразовательная  школа № 2" Азовского района</t>
  </si>
  <si>
    <t>Государственное бюджетное образовательное учреждение начального профессионального образования Аксайское казачье профессиональное училище № 56</t>
  </si>
  <si>
    <t>346720, Ростовская область, г. Аксай, ул. Шолохова, 4, +7 (86350) 5-52-48, npo_56@rostobr.ru</t>
  </si>
  <si>
    <t>346603, Ростовская область, Багаевский район, х. Красный, ул. Центральная, 30/4, mdou_ivushka17@mail.ru, http://4081.maam.ru</t>
  </si>
  <si>
    <t>346615, Ростовская область, Багаевский район, х.Федулов, ул. Ленина,15 б. 8(86357)48639, e-mail: svetlysad@mail.ru, https://svetlysad.jimdo.com</t>
  </si>
  <si>
    <t>Галдина Наталья Михайловна</t>
  </si>
  <si>
    <t>Муниципальное бюджетное учреждение дополнительного образования Дом детского творчества «Казачьи истоки»</t>
  </si>
  <si>
    <t>Муниципальное бюджетное учреждение дополнительного образования Шолоховский центр внешкольной работы</t>
  </si>
  <si>
    <t>Сабадин Наталья Михайловна</t>
  </si>
  <si>
    <t>Муниципальное бюджетное дошкольное образовательное учреждение детский сад «Сказка» сл. Большая Орловка</t>
  </si>
  <si>
    <t>Приказ Департамента по делам казачества и кадетских учебных заведений Ростовской области от 19.08.2019 г. №103</t>
  </si>
  <si>
    <t>Муниципальное бюджетное дошкольное образовательное учреждение детский сад «Синеглазка» х. Сальский Кагальник</t>
  </si>
  <si>
    <t>27.7</t>
  </si>
  <si>
    <t>27.8</t>
  </si>
  <si>
    <t>Муниципальное бюджетное общеобразовательное учреждение – основная общеобразовательная школа № 20 х. Сальский Кагальник</t>
  </si>
  <si>
    <t>27.9</t>
  </si>
  <si>
    <t>17.3</t>
  </si>
  <si>
    <t>муниципальное бюджетное общеобразовательное учреждение средняя общеобразовательная школа № 5 имени атамана М.И.Платова</t>
  </si>
  <si>
    <t>54.12</t>
  </si>
  <si>
    <t>Муниципальное бюджетное общеобразовательное учреждение
г. Шахты Ростовской области «Средняя общеобразовательная школа № 7»</t>
  </si>
  <si>
    <t xml:space="preserve">Муниципальное бюджетное дошкольное образовательное учреждение детский сад «Сказка» Боковского района
</t>
  </si>
  <si>
    <t>346257, Ростовская область, Боковский район, хутор Малаховский, улица Центральная, дом 24</t>
  </si>
  <si>
    <t>7.6</t>
  </si>
  <si>
    <t>4.35</t>
  </si>
  <si>
    <t>4.36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</si>
  <si>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</si>
  <si>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</t>
  </si>
  <si>
    <t>Приказ департамента по казачеству №105 от 28.08.2019</t>
  </si>
  <si>
    <t>347045, Ростовская область, Белокалитвинский район, город Белая Калитва, улица Копаева, дом 22, scooln1bk@rambler.ru, (886383) 2-67-50; 2-67-51</t>
  </si>
  <si>
    <t>347027, Ростовская область, Белокалитвинский район, поселок Синегорский, улица М.Горького, дом 24, sinegskola14@yandex.ru, (886383) 5-27-51</t>
  </si>
  <si>
    <t>Дзюбанова Анжелика Викторовна</t>
  </si>
  <si>
    <t>Трухинцова Ирина Юрьевна</t>
  </si>
  <si>
    <t>Антоненко Ольга Васильевна</t>
  </si>
  <si>
    <t xml:space="preserve">Полоусов Владимир Григорьевич </t>
  </si>
  <si>
    <t>Савина Людмила Владимировна</t>
  </si>
  <si>
    <t>Суковатова Надежда Сергеевна</t>
  </si>
  <si>
    <t>Шляков Дмитрий Валерьевич</t>
  </si>
  <si>
    <t>МБОУ Лукичевская СОШ</t>
  </si>
  <si>
    <t>52.1</t>
  </si>
  <si>
    <t>Целинский</t>
  </si>
  <si>
    <t>Муниципальное бюджетное общеобразовательное учреждение Средне-Егорлыкская средняя общеобразовательная школа № 4</t>
  </si>
  <si>
    <t>Приказ департамента по делам казачества и кадетских учебных заведений Ростовской области от 10.10.2019 №124</t>
  </si>
  <si>
    <t>347762, Ростовская область, Целинский район, село Средний Егорлык, улица Молодежная, дом 18, school4.celina@mail.ru, 8(86371)9-25-68</t>
  </si>
  <si>
    <t>Мищенко Евгения Александровна</t>
  </si>
  <si>
    <t>Приказ Департамента по делам казачества и кадетских учебных заведений № 124 от 10.10.2019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</si>
  <si>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33 «Золотой ключик»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</si>
  <si>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развитию детей по познавательно – речевому направлению второй категории № 1 «Тополек»</t>
  </si>
  <si>
    <t>Петровская Эмилия Ивановна</t>
  </si>
  <si>
    <t>346612, Ростовская область, Багаевский район, станица Багаевская, улица Семашко, дом 89, zklyuchik@yandex.ru, 8(86357)32-3-85</t>
  </si>
  <si>
    <t>Стрела Валентина Григорьевна</t>
  </si>
  <si>
    <t>346611, Ростовская область, Багаевский район, станица Багаевская, улица Кооперативная, дом 1, topolekbag@yandex.ru, 8(86357)33-0-35</t>
  </si>
  <si>
    <t>муниципальное бюджетное общеобразовательное учреждение Крюковская средняя общеобразовательная школа</t>
  </si>
  <si>
    <t xml:space="preserve">Приказ департамента по казачеству от 31.10.2019 № 139 </t>
  </si>
  <si>
    <t>346951, Ростовская область, Куйбышевский район, хутор Крюково, улица Молодежная, дом 28, 8863483-91-37</t>
  </si>
  <si>
    <t>Молчанова Галина Анатольевна</t>
  </si>
  <si>
    <t>26.2</t>
  </si>
  <si>
    <t xml:space="preserve">муниципальное бюджетное дошкольное образовательное учреждение г. Шахты Ростовской области «Детский сад № 36», </t>
  </si>
  <si>
    <t>346530, Ростовская область, город Шахты, улица Парижская Коммуна, дом 8-а, 22-10-51, mdoy_36@mail.ru</t>
  </si>
  <si>
    <t>Астахова Наталья Юрьевна</t>
  </si>
  <si>
    <t>Приказ Департамента по делам казачества и кадетских учебных заведений Ростовской области от 13.11.2019 г. №145</t>
  </si>
  <si>
    <t>7.7</t>
  </si>
  <si>
    <t>Муниципальное бюджетное общеобразовательное учреждение «Горбатовская основная общеобразовательная школа» Боковского района</t>
  </si>
  <si>
    <t>Приказ Департамента по делам казачества и кадетских учебных заведений ростовской области от 13.11.2019 №145</t>
  </si>
  <si>
    <t>Муниципальное бюджетное общеобразовательное учреждение средняя школа № 9 имени И.Ф.Учаева г.Волгодонска</t>
  </si>
  <si>
    <t>10.8</t>
  </si>
  <si>
    <t>Муниципальное бюджетное дошкольное образовательное учреждение детский сад «Голубые дорожки» г.Волгодонска</t>
  </si>
  <si>
    <t>347360, Ростовская область, город Волгодонск, улица 50 лет ВЛКСМ, дом 6, 88639235090, blue_rod@mail.ru</t>
  </si>
  <si>
    <t>Рожина Елена Алексеевна</t>
  </si>
  <si>
    <t>Смоляр Светлана Анатольевна</t>
  </si>
  <si>
    <t>347360, Ростовская область, город Волгодонск, улица 50 лет ВЛКСМ, дом 10, 88639220750, mouschool9@mail.ru</t>
  </si>
  <si>
    <t>Емельянова Марина Евгеньевна</t>
  </si>
  <si>
    <t>346254, Ростовская область, Боковский район, хутор Горбатов, улица Низовая, дом 11а, 88638235631, gorbatow.schckol@yandex.ru</t>
  </si>
  <si>
    <t>Муниципальное бюджетное дошкольное образовательное учреждение детский сад № 19</t>
  </si>
  <si>
    <t>Муниципальное бюджетное дошкольное образовательное учреждение детский сад № 59</t>
  </si>
  <si>
    <t>Щегрова Татьяна Викторовна</t>
  </si>
  <si>
    <t>346400, Ростовская область, город Новочеркасск, переулок Механический, дом 4, 8863523-44-87, detsad59@bk.ru</t>
  </si>
  <si>
    <t>Приказ департамента по делам казачества и кадетских учебных заведений Ростовской области № 153 от 22.11.2019 г.</t>
  </si>
  <si>
    <t>Мирная Ольга Ивановна</t>
  </si>
  <si>
    <t>346404, Ростовская область, город Новочеркасск, улица Молодежная, дом 63, 8863523-48-54, mdou-19@list.ru</t>
  </si>
  <si>
    <t>34.39</t>
  </si>
  <si>
    <t>34.40</t>
  </si>
  <si>
    <t>51.3.</t>
  </si>
  <si>
    <t>Приказ департамента по делам казачества и кадетских учебных заведений Ростовской области № 153 от 22.11.2019 года</t>
  </si>
  <si>
    <t xml:space="preserve">Муниципальное бюджетное общеобразовательное учреждение Сетраковская средняя общеобразовательная школа,
</t>
  </si>
  <si>
    <t>Карпенко Александр Михайлович</t>
  </si>
  <si>
    <t>Муниципальное бюджетное дошкольное образовательное учреждение Долоковский детский сад «Сказка» общеразвивающего вида второй категории</t>
  </si>
  <si>
    <t>Муниципальное бюджетное дошкольное образовательное учреждение Дмитриадовский детский сад «Лукоморье» Неклиновского района Ростовской области</t>
  </si>
  <si>
    <t>Приказ департамента по делам казачества и кадетских учебных заведений Ростовской области № 171 от 13.12.2019</t>
  </si>
  <si>
    <t>Шевченко Ольга Васильевна</t>
  </si>
  <si>
    <t>346844, Ростовская область, Неклиновский район, село Долоковка, улица Чехова, дом 7, корпус А, olga.shevchenko.skazka@mail.ru, 8-928-119-56-35</t>
  </si>
  <si>
    <t>Павлова Наталья Владимировна</t>
  </si>
  <si>
    <t>346843, Ростовская область, Неклиновский район, поселок Дмитриадовка, улица Транспортная, дом 24-А, dslukomorie@mail.ru, 8(8634)38-48-38</t>
  </si>
  <si>
    <t>33.9</t>
  </si>
  <si>
    <t>33.10</t>
  </si>
  <si>
    <t>Приказ департамента по делам казачества и кадетских учебных заведений Ростовской области от 13.12.2019 № 171</t>
  </si>
  <si>
    <t>Ефремова Светлана Алексеевна</t>
  </si>
  <si>
    <t>Муниципальное бюджетное дошкольное образовательное учреждение г. Шахты Ростовской области «Детский сад №70»</t>
  </si>
  <si>
    <t>54.13</t>
  </si>
  <si>
    <t>Муниципальное бюджетное дошкольное образовательное учреждение детский сад № 1 г. Азова</t>
  </si>
  <si>
    <t>Приказ департамента по делам казачества и кадетских учебных заведений Ростовской области от 25.12.2019 № 188</t>
  </si>
  <si>
    <t>1.11</t>
  </si>
  <si>
    <t>1.13.</t>
  </si>
  <si>
    <t>Муниципальное бюджетное общеобразовательное учреждение средняя общеобразовательная школа № 11 имени А.М. Позынича</t>
  </si>
  <si>
    <t>Пилипчук Нина Михайловна</t>
  </si>
  <si>
    <t>346780, Ростовская область, город Азов, улица Ленинградская, дом 47, 4-01-83, svezda-ds1@mail.ru</t>
  </si>
  <si>
    <t>Андрейченко Светлана Владимировна</t>
  </si>
  <si>
    <t>346404, Ростовская область, город Новочеркасск, улица Калинина, дом 53, novoch_school11@mail.ru, 8-8635-23-43-11</t>
  </si>
  <si>
    <t>34.41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</si>
  <si>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</si>
  <si>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</si>
  <si>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</si>
  <si>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</si>
  <si>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</si>
  <si>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</si>
  <si>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</si>
  <si>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</si>
  <si>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</si>
  <si>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</si>
  <si>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</si>
  <si>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</si>
  <si>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</si>
  <si>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Приказ департамента по делам казачества и кадетских учебных заведений Ростовской области от 30.01.2020 №8</t>
  </si>
  <si>
    <t>Муниципальное бюджетное общеобразовательное учреждение Верхнедонского района Верхнебыковская основная общеобразовательная школа</t>
  </si>
  <si>
    <t>346181, Ростовская область, Верхнедонской район, хутор Казанская Лопатина, улица Лопатинская, дом 166</t>
  </si>
  <si>
    <t>Муниципальное бюджетное общеобразовательное учреждение Верхнедонского района Средне-Лопатинская основная общеобразовательная школа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</si>
  <si>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</si>
  <si>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Муниципальное бюджетное общеобразовательное учреждение Верхнедонского района Песковатско-Лопатинская основная общеобразовательная школа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</si>
  <si>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</si>
  <si>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Муниципальное бюджетное дошкольное образовательное учреждение Верхнедонского района Мещеряковский детский сад № 6 «Березка»</t>
  </si>
  <si>
    <t>Муниципальное бюджетное дошкольное образовательное учреждение Верхнедонского района Поповский детский сад № 25 «Радуга»</t>
  </si>
  <si>
    <t>Муниципальное бюджетное дошкольное образовательное учреждение Верхнедонского района Шумилинский детский сад № 10 «Березка»</t>
  </si>
  <si>
    <t>Муниципальное бюджетное дошкольное образовательное учреждение Верхнедонского района Мешковский детский сад № 8 «Улыбка»</t>
  </si>
  <si>
    <t>Муниципальное бюджетное дошкольное образовательное учреждение Верхнедонского района Казанский детский сад № 1 «Колобок»</t>
  </si>
  <si>
    <t>Муниципальное бюджетное дошкольное образовательное учреждение Верхнедонского района Верхняковский детский сад № 5 «Солнышко»</t>
  </si>
  <si>
    <t>346170, Ростовская область, Верхнедонской район, станица Казанская, улица Осипенко, дом 37</t>
  </si>
  <si>
    <t>Муниципальное бюджетное дошкольное образовательное учреждение Верхнедонского района Казанский детский сад общеразвивающего вида (художественно-эстетического приоритетного направления развития воспитанников) № 2 «Березка»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</si>
  <si>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</si>
  <si>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Сакменнова Вера Васильевна</t>
  </si>
  <si>
    <t>346182, Ростовская область, Верхнедонской район, станица Шумилинская, улица Почтовая, дом 2, 8-86364-35248, shoumschool@mail.ru</t>
  </si>
  <si>
    <t>346184, Ростовская область, Верхнедонской район, хутор Быковский, улица Быковская, дом 213, 8-86364-33580, zawyt@mail.ru</t>
  </si>
  <si>
    <t>Суярова Наталья Андреевна</t>
  </si>
  <si>
    <t>Сидорова Татьяна Анатольевна</t>
  </si>
  <si>
    <t>346183, Ростовская область, Верхнедонской район, хутор Новониколаевский, улица Советская, дом 14, 8-86364-33818, nowschool.86@mail.ru</t>
  </si>
  <si>
    <t>Себелева Ирина Владимировна</t>
  </si>
  <si>
    <t>346186, Ростовская область, Верхнедонской район, хутор Песковатская Лопатина, улица Песковатсколопатинская, дом 120 а, 8-86364-34632, peskowatsko-lopatins@yandex.ru</t>
  </si>
  <si>
    <t>Чистоперова Елена Владимировна</t>
  </si>
  <si>
    <t>346163, Ростовская область, Верхнедонской район, хутор Мещеряковский, улица Школьная, дом 19 а, 8-86364-44174, mesherjakisad@mail.ru</t>
  </si>
  <si>
    <t>Цыганова Светлана Александровна</t>
  </si>
  <si>
    <t>346180, Ростовская область, Верхнедонской район, хутор Поповка, улица Шолохова, дом 13, 8-86364-34766</t>
  </si>
  <si>
    <t>Косогова Ольга Николаевна</t>
  </si>
  <si>
    <t>Трейгут Людмила Алексеевна</t>
  </si>
  <si>
    <t>346160, Ростовская область, Верхнедонской район, станица Мешковская, улица Центральная, дом 7, 8-86364-41243</t>
  </si>
  <si>
    <t>Соболева Лариса Евгеньевна</t>
  </si>
  <si>
    <t>346170, Ростовская область, Верхнедонской район, станица Казанская, улица Первомайская, дом 60, 8-86364-31495, soboleval.1@mail.ru</t>
  </si>
  <si>
    <t>Насонова Светлана Викторовна</t>
  </si>
  <si>
    <t>346173, Ростовская область, Верхнедонской район, хутор Верхняковский, улица Центральная, дом 24, 8-86364-44315, werhdetcad5@yandex.ru</t>
  </si>
  <si>
    <t>Козырева Людмила Федоровна</t>
  </si>
  <si>
    <t>15.6</t>
  </si>
  <si>
    <t>Приказ Департамента по делам казачества и кадетских учебных заведений Ростовсой области от 18.02.2020 №11</t>
  </si>
  <si>
    <t>Муниципальное бюджетное общеобразовательное учреждение Новороговская средняя общеобразовательная школа № 2</t>
  </si>
  <si>
    <t>Голобородько Светлана Васильевна</t>
  </si>
  <si>
    <t>347681, Ростовская область, Егорлыкский район, станица Новороговская, улица Школьная, дом 50, 8-86370-40-3-12, adm777270@yandex.ru</t>
  </si>
  <si>
    <t>37.9</t>
  </si>
  <si>
    <t>Приказ департамента по делам казачества и кадетских учебных заведений Ростовской области от 18.02.2020 № 11</t>
  </si>
  <si>
    <t>Муниципальное бюджетное общеобразовательное учреждение средняя общеобразовательная школа № 73</t>
  </si>
  <si>
    <t>Минаев Петр Тихонович</t>
  </si>
  <si>
    <t>346467, Ростовская область, Октябрьский район, станица Кривянская, улица Кирпичная, дом 1, 8-86360-38376, mousosh731@mail.ru</t>
  </si>
  <si>
    <t>Муниципальное бюджетное дошкольное образовательное учреждение детский сад № 12 «Казачок»</t>
  </si>
  <si>
    <t>Муниципальное бюджетное дошкольное образовательное учреждение детский сад № 55 «Непоседы»</t>
  </si>
  <si>
    <t>Бахурец Светлана Николаевна</t>
  </si>
  <si>
    <t>Бахвалова Ольга Владимировна</t>
  </si>
  <si>
    <t>37.10</t>
  </si>
  <si>
    <t>37.11</t>
  </si>
  <si>
    <t>Приказ департамента по делам казачества и кадетских учебных заведений Ростовской области от 11.03.2020 №12</t>
  </si>
  <si>
    <t>346172, Ростовская область, Верхнедонской район, поселок Суходольный, улица Школьная, дом 3, 8-86364-35-7-60, krasschool@mail.ru</t>
  </si>
  <si>
    <t>346173, Ростовская область, Верхнедонской район, хутор Верхняковский, улица Административная, дом 4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</si>
  <si>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</si>
  <si>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346160, Ростовская область, Верхнедонской район, станица Мешковская, проспект Победы, дом 11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</si>
  <si>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</si>
  <si>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Диденко Валентина Николаевна</t>
  </si>
  <si>
    <t>Яшкина Елена Григорьевна</t>
  </si>
  <si>
    <t>8.17</t>
  </si>
  <si>
    <t>8.18</t>
  </si>
  <si>
    <t>Муниципальное бюджетное дошкольное образовательное учреждение Ивановский детский сад</t>
  </si>
  <si>
    <t>29.11</t>
  </si>
  <si>
    <t>29.12</t>
  </si>
  <si>
    <t>28.3</t>
  </si>
  <si>
    <t>28.4</t>
  </si>
  <si>
    <t>28.5</t>
  </si>
  <si>
    <t>Прикз департамента по делам казачества и кадетских учебных заведений Ростовсой области от 18.06.2020 №47</t>
  </si>
  <si>
    <t>Муниципальное бюджетное дошкольное образовательное учреждение детский сад № 8 «Ромашка»</t>
  </si>
  <si>
    <t>Муниципальное бюджетное дошкольное образовательное учреждение «Детский сад № 24 «Золушка»</t>
  </si>
  <si>
    <t>Муниципальное бюджетное дошкольное образовательное учреждение детский сад № 9 «Незабудка»</t>
  </si>
  <si>
    <t>Липовая Екатерина Григорьевна</t>
  </si>
  <si>
    <t>346974, Ростовская область, Матвеево-Курганский район, село Ряженое, улица Ленина, дом 2 в, 88634124719, zolushka-24@mail.ru</t>
  </si>
  <si>
    <t>Заикина Вера Александровна</t>
  </si>
  <si>
    <t>346981, Ростовская область, Матвеево-Курганский район, хутор Староротовка, проспект Дружбы, дом 68, 88634133547, d.s.rotovka95@yandex.ru</t>
  </si>
  <si>
    <t>346970, Ростовская область, Матвеево-Курганский район, поселок Матвеев Курган, улица Верхняя, 25 а, nezabud2007@rambler.ru, 88634131618</t>
  </si>
  <si>
    <t>42.3</t>
  </si>
  <si>
    <t>Муниципальное бюджетное дошкольное образовательное учреждение Родионово-Несветайского района детский сад «Ромашка»</t>
  </si>
  <si>
    <t>Долгалева Людмила Анатольевна</t>
  </si>
  <si>
    <t>346590, Ростовская область, Родионово-Несветайский район, хутор Выдел, улица Молодежная, дом 2 а, ds-romaschka73@mail.ru, 88634025606</t>
  </si>
  <si>
    <t>41.6</t>
  </si>
  <si>
    <t>Муниципальное бюджетное общеобразовательное учреждение Киевская средняя школа</t>
  </si>
  <si>
    <t>347492, Ростовская область, Ремонтненский район, село Киевка, улица Ленинская, дом 109</t>
  </si>
  <si>
    <t>Приказ Департамента по делам казачества и кадетских учебных заведений Ростовской области от 05.08.2020 № 66</t>
  </si>
  <si>
    <t>40.9</t>
  </si>
  <si>
    <t>40.10</t>
  </si>
  <si>
    <t>40.11</t>
  </si>
  <si>
    <t>40.12</t>
  </si>
  <si>
    <t xml:space="preserve"> 347552, Ростовская область, Пролетарский район, хутор Сухой, улица Пионерская, дом 28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</si>
  <si>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</si>
  <si>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Муниципальное бюджетное общеобразовательное учреждение Будённовская средняя общеобразовательная школа Пролетарского района Ростовской области</t>
  </si>
  <si>
    <t>347551, Ростовская область, Пролетарский район, станица Будённовская, улица Ленина, дом 44/2</t>
  </si>
  <si>
    <t>Муниципальное бюджетное общеобразовательное учреждение лицей № 1 г. Пролетарска Пролетарского района Ростовской области</t>
  </si>
  <si>
    <t>347540, Ростовская область, Пролетарский район, город Пролетарск, улица Первомайская, дом 66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</si>
  <si>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</si>
  <si>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347556, Ростовская область, Пролетарский район, хутор Николаевский 2-й, улица Школьная, дом 2-а</t>
  </si>
  <si>
    <t>БАЛАБИНА
АЛЛА ГРИГОРЬЕВНА</t>
  </si>
  <si>
    <t>НЕГОВОРА ТАТЬЯНА ГРИГОРЬЕВНА</t>
  </si>
  <si>
    <t>ШМЕЛЁВА НИНА СТЕПАНОВНА</t>
  </si>
  <si>
    <t>ГАЛИЦИНА
НАТАЛЬЯ
НИКОЛАЕВНА</t>
  </si>
  <si>
    <t>Приказ департамента по делам казачества и кадетских учебных заведений Ростовской области от 24.08.2020 № 73</t>
  </si>
  <si>
    <t>Бессарабова Ирина Анатольевна</t>
  </si>
  <si>
    <t>Муниципальное бюджетное общеобразовательное учреждение средняя общеобразовательная школа № 17</t>
  </si>
  <si>
    <t>Муниципальное бюджетное дошкольное образовательное учреждение детский сад комбинированного вида № 14 «Теремок»</t>
  </si>
  <si>
    <t>Синявцева Вера Викторовна</t>
  </si>
  <si>
    <t>52.2</t>
  </si>
  <si>
    <t>Муниципальное бюджетное дошкольное образовательное учреждение детский сад общеразвивающего вида (художественно-эстетического приоритетного направления развития воспитанников)
2-й категории № 2 «Светлячок»</t>
  </si>
  <si>
    <t>Остапенко Лариса Михайловна</t>
  </si>
  <si>
    <t>Приказ департамента по делам казачества и кадетских учебных заведений Ростовской области от 24.08.2020 №73</t>
  </si>
  <si>
    <t>Всего по Целинскому району</t>
  </si>
  <si>
    <t>7.8</t>
  </si>
  <si>
    <t>7.9</t>
  </si>
  <si>
    <t>7.10</t>
  </si>
  <si>
    <t>7.11</t>
  </si>
  <si>
    <t>Приказ департамента по делам казачества и кадетских учебных заведений Ростовской области от 24.08.2020 г. № 73</t>
  </si>
  <si>
    <t>346241, Ростовская область, Боковский район, хутор Грачев, улица Школьная, дом 35;</t>
  </si>
  <si>
    <t>Муниципальное бюджетное общеобразовательное учреждение «Грачевская средняя общеобразовательная школа имени С.Ф. Лиховидова» Боковского района</t>
  </si>
  <si>
    <t>Муниципальное бюджетное общеобразовательное учреждение «Большенаполовская основная общеобразовательная школа имени
А.А. Каледина» Боковского района</t>
  </si>
  <si>
    <t>346250, Ростовская область, Боковский район, станица Боковская, улица Октябрьская, дом 11</t>
  </si>
  <si>
    <t>Муниципальное бюджетное дошкольное образовательное учреждение центр развития ребенка - детский сад первой категории «Солнышко» Боковского района</t>
  </si>
  <si>
    <t>346242, Ростовская область, Боковский район,
хутор Большенаполовский, улица Школьная, дом 70</t>
  </si>
  <si>
    <t>Муниципальное бюджетное дошкольное образовательное учреждение детский сад «Колобок» Боковского района</t>
  </si>
  <si>
    <t>Порунова Наталья Михайловна</t>
  </si>
  <si>
    <t>Буханцов Владимир Петрович</t>
  </si>
  <si>
    <t>346242, Ростовская область, Боковский район, хутор Большенаполовский, улица Школьная, дом 69, 8(86382)33-6-42</t>
  </si>
  <si>
    <t>Куликова Яна Николаевна</t>
  </si>
  <si>
    <t>Карташова Елена Николаевна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</si>
  <si>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</si>
  <si>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</si>
  <si>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</si>
  <si>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</si>
  <si>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</si>
  <si>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</si>
  <si>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</si>
  <si>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</si>
  <si>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Муниципальное бюджетное дошкольное образовательное учреждение детский сад № 7 «Улыбка» Каменского района Ростовской области</t>
  </si>
  <si>
    <t>Муниципальное бюджетное дошкольное образовательное учреждение детский сад № 2 «Светлячок» Каменского района Ростовской области</t>
  </si>
  <si>
    <t>Муниципальное бюджетное дошкольное образовательное учреждение детский сад № 10 «Ивушка» Каменского района Ростовской области</t>
  </si>
  <si>
    <t>Приказ департамента по делам казачества и кадетских учебных заведений Ростовсой области от 31.08.2020 № 74</t>
  </si>
  <si>
    <t xml:space="preserve">Муниципальное бюджетное общеобразовательное учреждение Скородумовская средняя общеобразовательная школа Каменского района Ростовской области
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</si>
  <si>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</si>
  <si>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</si>
  <si>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</si>
  <si>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 xml:space="preserve">Муниципальное бюджетное общеобразовательное учреждение Калитвенская средняя общеобразовательная школа Каменского района Ростовской области
</t>
  </si>
  <si>
    <t>347850, Ростовская область, Каменский район, рабочий поселок Глубокий, улица Свердлова, дом 1, ulibka.ds7@yandex.ru, 8(86365)96-5-50</t>
  </si>
  <si>
    <t>Симоненко Оксана Владимировна</t>
  </si>
  <si>
    <t xml:space="preserve"> 347850, Ростовская область, Каменский район, рабочий поселок Глубокий, улица Юбилейная, дом 2, svetlyachok.sad2017@yandex.ru, 8(86365)95-1-18</t>
  </si>
  <si>
    <t>Илюхина Юлия Сергеевна</t>
  </si>
  <si>
    <t xml:space="preserve"> 347830, Ростовская область, Каменский район, хутор Старая Станица, улица Свердлова, дом 1, ivushka.starstan@yandex.ru, 8(86365)94-3-21</t>
  </si>
  <si>
    <t>Курдюмова Людмила Ильинична</t>
  </si>
  <si>
    <t>347831, Ростовская область, Каменский район, хутор Старая Станица, улица 2-я Садовая, дом 52, lesnik211@yandex.ru, 8(86365)93-1-52</t>
  </si>
  <si>
    <t>Колесникова Ольга Анатольевна</t>
  </si>
  <si>
    <t>347833, Ростовская область, Каменский район, хутор Малая Каменка, улица Карла Маркса, дом 21-б, 8(86365)93-4-40</t>
  </si>
  <si>
    <t>Карманович Елена Николаевна</t>
  </si>
  <si>
    <t>347838, Ростовская область, Каменский район, хутор Вишневецкий, улица Набережная, дом 1, wish-scool@mail.ru, 8(86365)96-7-43, 96-8-34</t>
  </si>
  <si>
    <t>Романова Елена Александровна</t>
  </si>
  <si>
    <t>Кулемина Юлия Борисовна</t>
  </si>
  <si>
    <t>347832, Ростовская область, Каменский район, станица Калитвенская, улица Калинина, дом 35, 8(86365)99-1-99</t>
  </si>
  <si>
    <t>6.14</t>
  </si>
  <si>
    <t>6.15</t>
  </si>
  <si>
    <t xml:space="preserve">Муниципальное бюджетное общеобразовательное учреждение Красненская средняя общеобразовательная школа, </t>
  </si>
  <si>
    <t xml:space="preserve">Муниципальное бюджетное общеобразовательное учреждение Первомайская средняя общеобразовательная школа, </t>
  </si>
  <si>
    <t>Муниципальное бюджетное общеобразовательное учреждение Арпачинская средняя общеобразовательная школа, находящееся по адресу: 346602, Ростовская область, Багаевский район, хутор Арпачин, улица Советская, дом 56</t>
  </si>
  <si>
    <t>Приказ департамента по делам казачества и кадетских учебных заведений Ростовсой области от 21.09.2020 №82</t>
  </si>
  <si>
    <t>346603, Ростовская область, Багаевский район, хутор Красный, улица Центральная, дом 30/3, 8(86357)36-1-82</t>
  </si>
  <si>
    <t>Букша Ольга Николаевна</t>
  </si>
  <si>
    <t>346617, Ростовская область, Багаевский район, поселок Первомайский, улица Школьная, дом 42, 8(86357)46-3-25, 1reschool@yandex.ru</t>
  </si>
  <si>
    <t>Харькова Нелли Александровна</t>
  </si>
  <si>
    <t>346602, Ростовская область, Багаевский район, хутор Арпачин, улица Советская, дом 56, 8(86357)45-2-02, 45-1-35, arpachin.soch@yandex.ru</t>
  </si>
  <si>
    <t>Човник Анна Леонидовна</t>
  </si>
  <si>
    <t>Приказ департамента по делам казачества и кадетских учебных заведений Ростовсой области от 21.09.2020 № 82</t>
  </si>
  <si>
    <t xml:space="preserve">Муниципальное бюджетное дошкольное образовательное учреждение детский сад № 5 «Чебурашка» Каменского района Ростовской области, </t>
  </si>
  <si>
    <t>347851, Ростовская область, Каменский район, поселок Таловатая балка, улица Запрудная, дом 6</t>
  </si>
  <si>
    <t>Логвинова Ирина Геннадьевна</t>
  </si>
  <si>
    <t>20.15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</si>
  <si>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</si>
  <si>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Юдичева Тамара Георгиевна</t>
  </si>
  <si>
    <t>33.11</t>
  </si>
  <si>
    <t>Приказ департамента по делам казачества и кадетских учебных заведений Ростовской области от 21.09.2020 №82</t>
  </si>
  <si>
    <t>Ашихман Галина Ивановна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</si>
  <si>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 Лободина</t>
  </si>
  <si>
    <t>346833, Ростовская область, Неклиновский район, слобода Советка, улица Школьная, дом 1а, 8(86347)37-1-82, sovetsc@mail.ru</t>
  </si>
  <si>
    <t>27.10</t>
  </si>
  <si>
    <t>Приказ Департамента по делам казачества и кадетских учебных заведений Ростовской области от 21.09.2020 г. №82</t>
  </si>
  <si>
    <t>Муниципальное бюджетное общеобразовательное учреждение – средняя общеобразовательная школа № 6 х. Комаров</t>
  </si>
  <si>
    <t>Лапоногова Ирина Александровна</t>
  </si>
  <si>
    <t>27.11</t>
  </si>
  <si>
    <t>муниципальное бюджетное образовательное учреждение дополнительного образования центр дополнительного образования детей Мартыновского района</t>
  </si>
  <si>
    <t>Мартынов Александр Николаевич</t>
  </si>
  <si>
    <t xml:space="preserve">Гетманский Александр Григорьевич </t>
  </si>
  <si>
    <t>Приказ департамента по делам казачества и кадетских учебных заведений Ростовской области от 08.10.2020 № 95</t>
  </si>
  <si>
    <t>45.23</t>
  </si>
  <si>
    <t>45.24</t>
  </si>
  <si>
    <t>45.25</t>
  </si>
  <si>
    <t>45.26</t>
  </si>
  <si>
    <t xml:space="preserve"> 346647, Ростовская область, Семикаракорский район, поселок Зеленая Горка, улица А.С. Пушкина, дом 3;</t>
  </si>
  <si>
    <t>346644, Ростовская область, Семикаракорский район, хутор Страхов,
улица Шелестова, дом 28;</t>
  </si>
  <si>
    <t>346645, Ростовская область, Семикаракорский район, хутор Кирсановка, улица Школьная, дом 3;</t>
  </si>
  <si>
    <t xml:space="preserve">муниципальное бюджетное общеобразовательное учреждение «Зеленогорская средняя общеобразовательная школа»
</t>
  </si>
  <si>
    <t>Муниципальное бюджетное общеобразовательное учреждение «Страховская средняя общеобразовательная школа»</t>
  </si>
  <si>
    <t>муниципальное бюджетное общеобразовательное учреждение «Шаминская средняя общеобразовательная школа»</t>
  </si>
  <si>
    <t>муниципальное бюджетное общеобразовательное учреждение «Кирсановская средняя общеобразовательная школа имени А.Н. Маслова»</t>
  </si>
  <si>
    <t>Черячукина Маргарита Владимировна</t>
  </si>
  <si>
    <t>Мальцева Светлана Григорьевна</t>
  </si>
  <si>
    <t>Дробилко Ольга Петровна</t>
  </si>
  <si>
    <t>45.27</t>
  </si>
  <si>
    <t>45.28</t>
  </si>
  <si>
    <t>45.29</t>
  </si>
  <si>
    <t xml:space="preserve">муниципальное бюджетное дошкольное образовательное учреждение детский сад «Золотой петушок», 
</t>
  </si>
  <si>
    <t>346635, Ростовская область, Семикаракорский район, хутор Вислый, улица Первомайская, дом 41;</t>
  </si>
  <si>
    <t>346630, Ростовская область, Семикаракорский район, город Семикаракорск, проспект В.А. Закруткина, дом 54/1;</t>
  </si>
  <si>
    <t>муниципальное бюджетное дошкольное образовательное учреждение детский сад «Тополек»</t>
  </si>
  <si>
    <t>муниципальное бюджетное дошкольное образовательное учреждение детский сад «Теремок»</t>
  </si>
  <si>
    <t xml:space="preserve">346643, Ростовская область, Семикаракорский район, поселок Нижний Саловск, переулок Пионерский, дом 10;
</t>
  </si>
  <si>
    <t>Смиркина Ирина Ивановна</t>
  </si>
  <si>
    <t>Землякова Наталия Вячеславовна</t>
  </si>
  <si>
    <t>Тарасова Оксана Михайловна</t>
  </si>
  <si>
    <t>Голоднов Василий Владимирович</t>
  </si>
  <si>
    <t xml:space="preserve"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
</t>
  </si>
  <si>
    <t>346120, Ростовская область, Миллеровский район, хутор Верхнеталовка, улица Центральная, дом 38;</t>
  </si>
  <si>
    <t>Корецкова Вера Васильевна</t>
  </si>
  <si>
    <t xml:space="preserve"> 346622, Ростовская область, Багаевский район, хутор Ажинов, улица Заярного,
дом 19.</t>
  </si>
  <si>
    <t xml:space="preserve">муниципальное бюджетное дошкольное образовательное учреждение детский сад «Сказка»
</t>
  </si>
  <si>
    <t>1.10.</t>
  </si>
  <si>
    <t>1.12</t>
  </si>
  <si>
    <t>1.14.</t>
  </si>
  <si>
    <t>1.15</t>
  </si>
  <si>
    <t>Приказ департамента по делам казачества и кадетских учебных заведений Ростовской области от 02.11.2020 № 105</t>
  </si>
  <si>
    <t>Муниципальное бюджетное дошкольное образовательное учреждение детский сад № 19 г. Азова</t>
  </si>
  <si>
    <t>Левченко Татьяна Николаевна</t>
  </si>
  <si>
    <t>Приказ департамента по делам казачества и кадетских учебных заведений Ростовсой области от 02.11.2020 № 105</t>
  </si>
  <si>
    <t xml:space="preserve">муниципальное бюджетное дошкольное образовательное учреждение детский сад № 6 «Подснежник» Каменского района Ростовской области
</t>
  </si>
  <si>
    <t xml:space="preserve">муниципальное бюджетное дошкольное образовательное учреждение детский сад № 9 «Солнечный» Каменского района Ростовской области, находящееся по адресу: </t>
  </si>
  <si>
    <t>347842, Ростовская область, Каменский район, поселок Чистоозерный, улица Юбилейная, дом 31</t>
  </si>
  <si>
    <t>347840, Ростовская область, Каменский район, хутор Урывский, улица Российская, дом 56</t>
  </si>
  <si>
    <t>347856, Ростовская область, Каменский район, хутор Данилов, улица Центральная, дом 39</t>
  </si>
  <si>
    <t>муниципальное бюджетное дошкольное образовательное учреждение детский сад № 17 «Филиппок» Каменского района Ростовской области</t>
  </si>
  <si>
    <t>Богданова Раиса Владимировна</t>
  </si>
  <si>
    <t>Греченкова Вера Владимировна</t>
  </si>
  <si>
    <t>Колесникова Наталья Алексеевна</t>
  </si>
  <si>
    <t>20.16</t>
  </si>
  <si>
    <t>20.17</t>
  </si>
  <si>
    <t>20.18</t>
  </si>
  <si>
    <t>20.19</t>
  </si>
  <si>
    <t>20.20</t>
  </si>
  <si>
    <t>муниципальное бюджетное общеобразовательное учреждение Глубокинская средняя общеобразовательная школа № 32 Каменского района Ростовской области</t>
  </si>
  <si>
    <t>Тараба Елена Александровна</t>
  </si>
  <si>
    <t>5.3</t>
  </si>
  <si>
    <t>Муниципальное бюджетное общеобразовательное учреждение «Средняя общеобразовательная школа № 8»</t>
  </si>
  <si>
    <t>Приказ департамента по делам казачества и кадетских учебных заведений Ростовской области от 24.11.2020 № 112</t>
  </si>
  <si>
    <t>Валитова Наиля Вильдановна</t>
  </si>
  <si>
    <t>346881, Ростовская область, город Батайск, микрорайон Авиагородок, дом 34-б, 9-44-36, school8bataysk@yandex.ru</t>
  </si>
  <si>
    <t>48.4</t>
  </si>
  <si>
    <t>Шевцова Ирина Александровна</t>
  </si>
  <si>
    <t>Муниципальное бюджетное общеобразовательное учреждение Роговская средняя общеобразовательная школа</t>
  </si>
  <si>
    <t>346091, Ростовская область, Тарасовский район, хутор Можаевка, улица Школьная, дом 5, 8(86386)34-431, rogsosh@mail.ru</t>
  </si>
  <si>
    <t>муниципальное бюджетное дошкольное образовательное учреждение Багаевского района детский сад третьей категории «Теремок»</t>
  </si>
  <si>
    <t>Мироненко Анна Николаевна</t>
  </si>
  <si>
    <t>346621, Ростовская область, Багаевский район, хутор Ёлкин, улица Советская,
дом 6 «а», 8(86357)41-2-87, topolek_elkin@mail.ru</t>
  </si>
  <si>
    <t>Минеева Галина Евгеньевна</t>
  </si>
  <si>
    <t>346623, Ростовская область, Багаевский район, поселок Привольный, улица Центральная, дом 4 «б», dsteremok@inbox.ru, 8(86357)47-3-39</t>
  </si>
  <si>
    <t>40.13</t>
  </si>
  <si>
    <t>Приказ департамента по делам казачества и кадетских учебных заведений Ростовской области от 14.12.2020 № 119</t>
  </si>
  <si>
    <t xml:space="preserve">347540, Ростовская область, Пролетарский район, город Пролетарск, проспект 50 лет Октября, дом 45;
</t>
  </si>
  <si>
    <t>347554, Ростовская область Пролетарский район, хутор Уютный, улица Советская, дом 32</t>
  </si>
  <si>
    <t>муниципальное бюджетное дошкольное образовательное учреждение детский сад № 16 «Дубравушка» Пролетарского района Ростовской области</t>
  </si>
  <si>
    <t>муниципальное бюджетное дошкольное образовательное учреждение детский сад № 20 «Ивушка» х. Ганчуков Пролетарского района Ростовской области</t>
  </si>
  <si>
    <t>муниципальное бюджетное дошкольное образовательное учреждение детский сад № 31 «Чебурашка» х. Сухой Пролетарского района Ростовской области</t>
  </si>
  <si>
    <t>муниципальное бюджетное дошкольное образовательное учреждение детский сад № 10 «Солнышко» х. Мокрая Ельмута Пролетарского района Ростовской области</t>
  </si>
  <si>
    <t>муниципальное бюджетное дошкольное образовательное учреждение детский сад № 8 «Колосок» х. Уютный Пролетарского района Ростовской области</t>
  </si>
  <si>
    <t xml:space="preserve">муниципальное бюджетное дошкольное образовательное учреждение детский сад комбинированного вида № 32 «Лесная сказка» г. Пролетарска Пролетарского района Ростовской области
</t>
  </si>
  <si>
    <t>муниципальное бюджетное дошкольное образовательное учреждение детский сад комбинированного вида № 5 «Березка» г. Пролетарска Пролетарского района Ростовской области</t>
  </si>
  <si>
    <t>347540, Ростовская область, Пролетарский район, город Пролетарск, улица Подтелковская, дом 113 «а», mbdoy32@mail.ru</t>
  </si>
  <si>
    <t>Коденко Анжелика Валерьевна</t>
  </si>
  <si>
    <t>Гладкова Наталия Петровна</t>
  </si>
  <si>
    <t xml:space="preserve"> 347550, Ростовская область, Пролетарский район, хутор Мокрая Ельмута, улица Фермерская, дом 17, mbdou.solnyschko10@mail.ru, 863749-34-26</t>
  </si>
  <si>
    <t>Николенко Ольга Николаевна</t>
  </si>
  <si>
    <t xml:space="preserve"> 347552, Ростовская область, Пролетарский район, хутор Сухой, улица Строительная, дом 2-а, mbdou.31-161@yandex.ru, 8863749-32-79</t>
  </si>
  <si>
    <t>Корчева Елена Николаевна</t>
  </si>
  <si>
    <t>347557, Ростовская область, Пролетарский район, хутор Ганчуков, улица Мира, дом 11, 8863749-35-67</t>
  </si>
  <si>
    <t>Скомороха Надежда Александровна</t>
  </si>
  <si>
    <t>347555, Ростовская область, Пролетарский район, поселок Опенки, улица Поселковая, дом 1 «а», ya.mbdou16@yandex.ru, 863749-22-69</t>
  </si>
  <si>
    <t>Дубниченко Венера Рафкатовна</t>
  </si>
  <si>
    <t>Бибикова Ольга Васильевна</t>
  </si>
  <si>
    <t xml:space="preserve">муниципальное бюджетное дошкольное образовательное учреждение детский сад «Солнышко»
</t>
  </si>
  <si>
    <t>346621, Ростовская область, Багаевский район, хутор Ёлкин, переулок Жуйкова,
дом 38-б, 8(86357)41-2-25, solnischko.mbdou@yandex.ru</t>
  </si>
  <si>
    <t>Приказ департамента по делам казачества и кадетских учебных заведений Ростовской области № 135 от 24.12.2020</t>
  </si>
  <si>
    <t>муниципальное общеобразовательное бюджетное учреждение средняя общеобразовательная школа № 5</t>
  </si>
  <si>
    <t>муниципальное автономное дошкольное образовательное учреждение «Детский сад № 4 «Марьюшка»</t>
  </si>
  <si>
    <t>Исакова Светлана Ивановна</t>
  </si>
  <si>
    <t>347932, Ростовская область, город Таганрог, улица Сергея Шило, дом 162, 8634-64-49-62, sch5@tagobr.ru</t>
  </si>
  <si>
    <t>Герасимова Марина Ивановна</t>
  </si>
  <si>
    <t>муниципальное бюджетное дошкольное образовательное учреждение «Детский сад № 46 «Ромашка» с. Крученая Балка Сальского района</t>
  </si>
  <si>
    <t>Приказ Департамента по делам казачества и кадетских учебных заведений Ростовской области от 24.12.2020 №135</t>
  </si>
  <si>
    <t>347618, Ростовская область, Сальский район, село Крученая Балка, улица Победы, дом 30-А, 88637246-3-18, romashka46kr.balka@yandex.ru</t>
  </si>
  <si>
    <t>Степанцова Алла Петровна</t>
  </si>
  <si>
    <t>347618, Ростовская область, Сальский район, село Крученая Балка, улица Ленина, дом 18-А, 8863724-63-06</t>
  </si>
  <si>
    <t>Криворотов Владимир Сергеевич</t>
  </si>
  <si>
    <t>Муниципальное бюджетное общеобразовательное учреждение средняя общеобразовательная школа № 28  с.Ивановка</t>
  </si>
  <si>
    <t>Приказ Департамента по делам казачества и кадетских учебных заведений Ростовской области от 24.04.2021 №47</t>
  </si>
  <si>
    <t>Муниципальное бюджетное общеобразовательное учреждение средняя общеобразовательная школа № 5  г.Сальск</t>
  </si>
  <si>
    <t>347632, Ростовская область, г.Сальск, ул. Карла Маркса, 21 "А"</t>
  </si>
  <si>
    <t>Муниципальное бюджетное общеобразовательное учреждение средняя общеобразовательная школа № 42  с.Сандата</t>
  </si>
  <si>
    <t>Муниципальное бюджетное общеобразовательное учреждение Будёновская средняя общеобразовательная школа № 80</t>
  </si>
  <si>
    <t>Муниципальное бюджетное общеобразовательное учреждение средняя общеобразовательная школа № 86 с. Шаблиевка</t>
  </si>
  <si>
    <t>Муниципальное бюджетное общеобразовательное учреждение Ажиновская средняя общеобразовательная школа</t>
  </si>
  <si>
    <t>Муниципальное бюджетное дошкольное образовательное учреждение детский сад № 41 "Колокольчик" с.Ивановка</t>
  </si>
  <si>
    <t>347613,Ростовская область, Сальский район, с. Ивановка, ул. Ленина, д. 31А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</si>
  <si>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</si>
  <si>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Муниципальное бюджетное дошкольное образовательное учреждение Верхнедонского района Казанский детский сад общеразвивающего вида (художественно-эстетического приоритетного направления развития воспитанников) № 3 «Солнышко»</t>
  </si>
  <si>
    <t>Муниципальное дошкольное образовательное учреждение детский сад комбинированного вида № 14</t>
  </si>
  <si>
    <t>Муниципальное бюджетное дошкольное образовательное учреждение детский сад № 65</t>
  </si>
  <si>
    <t>346404, Ростовская область, г. Новочеркасск, улю Степная, д.101</t>
  </si>
  <si>
    <t>43.2</t>
  </si>
  <si>
    <t xml:space="preserve">Муниципальное автономное общеобразовательное учреждение г. Ростов-на-Дону "Школа №77 имени Героя Советского Союза Мыльникова Владимира Васильевича </t>
  </si>
  <si>
    <t xml:space="preserve">Приказ Департамента по делам казачества и кадетских учебных заведений Ростовской области от 24.04.2021 №47 </t>
  </si>
  <si>
    <t>Муниципальное бюджетное дошкольное образовательное учреждение детский сад № 10 «Улыбка»</t>
  </si>
  <si>
    <t xml:space="preserve">346712, Ростовская область, Аксайский район, хутор Александровка, улица Студенческая, дом 43а
mbdou10ulibka@mail.ru
89885163625
</t>
  </si>
  <si>
    <t>Тамбовцева Елена Васильевна</t>
  </si>
  <si>
    <t>Приказ департамента по делам казачества и кадетских учебных заведений Ростовской области от 07.04.2021 № 32</t>
  </si>
  <si>
    <t>Муниципальное бюджетное дошкольное образовательное учреждение детский сад № 36 «Рыбка»</t>
  </si>
  <si>
    <t xml:space="preserve">346701, Ростовская область, Аксайский район, станица Старочеркасская, улица Гагарина, дом 1
88635029786
ribka_starocherkassk@mail.ru
</t>
  </si>
  <si>
    <t>Мерзлякова Ирина Петровна</t>
  </si>
  <si>
    <t>Муниципальное бюджетное дошкольное образовательное учреждение Аксайского района Центр развития ребенка детский сад 1 категории № 9 "Колосок"</t>
  </si>
  <si>
    <t xml:space="preserve">346714, Ростовская область, Аксайский район, ст. Грушевская, ул. Советская, к 351А
88635035636
mdou-9kolosok@rambler.ru
</t>
  </si>
  <si>
    <t>Балашова Светлана Васильевна</t>
  </si>
  <si>
    <t>Приказ департамента по делам казачества и кадетских учебных заведений Ростовской области от 21.04.2021 № 32</t>
  </si>
  <si>
    <t>Мыскина Людмила Андреевна</t>
  </si>
  <si>
    <t>Огнищев Виктор Иванович</t>
  </si>
  <si>
    <t xml:space="preserve">346622, ул. Школьная, 24,  х. Ажинов,  Багаевский район, Ростовская обл.,  
8(86357) 42-1-41
azhinowsckay@yandex.ru
</t>
  </si>
  <si>
    <t>Цыкина Светлана Александровна</t>
  </si>
  <si>
    <t>Подройкина Галина Вениаминовна</t>
  </si>
  <si>
    <t>Бессалов Даниил Владимирович</t>
  </si>
  <si>
    <t>Тимофеев Александр Анатольевич</t>
  </si>
  <si>
    <t>Плынчев Сергей Александрович</t>
  </si>
  <si>
    <t>Какичев Олег Григорьевич</t>
  </si>
  <si>
    <t>Воробьева Елена Николаевна</t>
  </si>
  <si>
    <t>Суховеева Наталья Григорьевна</t>
  </si>
  <si>
    <t>Воблая  Галина Сергеевна</t>
  </si>
  <si>
    <t>Тарасова Ирина Владимировна</t>
  </si>
  <si>
    <t xml:space="preserve">Негреба Ирина Александровна </t>
  </si>
  <si>
    <t>Гугуева Наталья Павловна</t>
  </si>
  <si>
    <t>347042, Ростовская область Белокалитвинский район х.Ленина ул. Набережная 46
Vera.piatibratova@yandex.ru 
 89281156684</t>
  </si>
  <si>
    <t>Колесникова Наталья Викторовна</t>
  </si>
  <si>
    <t>Волкова Евгения Владимировна</t>
  </si>
  <si>
    <t>Галушкина Анна Сергеевна</t>
  </si>
  <si>
    <t>Коновалова С.П.</t>
  </si>
  <si>
    <t>Божкова Наталья Николаевна</t>
  </si>
  <si>
    <t>Медведева Татьяна Павловна</t>
  </si>
  <si>
    <t xml:space="preserve">346191, РФ, Ростовская область, Верхнедонской район, х. Тубянский, ул. Тубянская, д.2 тел. 8(86364)33-6-41
tubianki@mail.ru
</t>
  </si>
  <si>
    <t xml:space="preserve">346182, Ростовская область, Верхнедонской район, станица Шумилинская, улица Почтовая, дом 2 Тел. (886364)35-2-84
_kosogova@mail.ru
</t>
  </si>
  <si>
    <t>Муниципальное бюджетное дошкольное образовательное учреждение Верхнедонского района Тубянской детский сад № 20 «Ромашка»</t>
  </si>
  <si>
    <t xml:space="preserve">346191, Ростовская обл., Верхнедонской район, х. Тубянский, ул. Тубянская, 24
(886364)33-6-30
dsromachka@mail.ru
</t>
  </si>
  <si>
    <t>Булаткина Людмила Викторовна</t>
  </si>
  <si>
    <t xml:space="preserve">Приказ Департамента по делам казачества и кадетских учебных заведений Ростовской области от 21.04.2021 №45 </t>
  </si>
  <si>
    <t>Муниципальное бюджетное дошкольное образовательное учреждение Верхнедонского района Новониколаевский детский сад №9 «Рябинушка»</t>
  </si>
  <si>
    <t xml:space="preserve">346183, Российская Федерация, Ростовская область, Верхнедонской район, х.Новониколаевский, пер.Почтовый, 9.
 (886364)33-8-69. sadik.rabinushka@yandex.ru
</t>
  </si>
  <si>
    <t>Курдюкова Ирина Станиславовна</t>
  </si>
  <si>
    <t>Муниципальное бюджетное дошкольное образовательное учреждение Верхнедонского района Мигулинский детский сад №4 «Сказка»</t>
  </si>
  <si>
    <t xml:space="preserve">346167 Ростовская область Верхнедонской район 
ст. Мигулинская, ул. Ленина,13
(886364)33-1-23
bukhareva72@mail.ru
</t>
  </si>
  <si>
    <t>Бухарева Наталья Михайловна</t>
  </si>
  <si>
    <t>Андропова Елена Сергеевна</t>
  </si>
  <si>
    <r>
      <t xml:space="preserve">346170, Ростовская область, Верхнедонской район, станица Казанская, ул. Коммунальная, д.11 </t>
    </r>
    <r>
      <rPr>
        <b/>
        <sz val="12"/>
        <color theme="1"/>
        <rFont val="Times New Roman"/>
        <family val="1"/>
        <charset val="204"/>
      </rPr>
      <t>(886364)31-2-47 andropova.es@mail.ru</t>
    </r>
  </si>
  <si>
    <t>Муниципальное бюджетное дошкольное образовательное учреждение Верхнедонского района Песковато-Лопатинский детский сад № 16 «Казачок»</t>
  </si>
  <si>
    <t xml:space="preserve">346180,  Ростовская обл., Верхнедонской район,  х. Песковатско-Лопатинский, ул. Песковатско-Лопатинская  117А
89281933755
dskazachok@mail.ru
</t>
  </si>
  <si>
    <t xml:space="preserve">347350, ст.Романовская,ул. Мелиораторов   8-а 8 (863-94) 7-02-58, libby@bk.ru  Факс: +7(86394)71192
E-mail: libby@bk.ru 
</t>
  </si>
  <si>
    <t xml:space="preserve">347351. Ростовская область, Волгодонской район, ст. Большовская, ул. Школьная 37А  тел. 8863947441    bolshovsckaya.shkola@yandex.ru </t>
  </si>
  <si>
    <t>Кажурина Ирина Павловна</t>
  </si>
  <si>
    <t xml:space="preserve">347352 х. Потапов,ул. Комсомольская 45 8 (863-94) 7-26-81, potapov5@rambler.ru; potapovskaya-sosh@yandex.ru </t>
  </si>
  <si>
    <t xml:space="preserve">347332 х. Морозов, ул. Школьная 24  тел: 8(86394) 75-3-23, 7-42-30, morozsh@vttc.donpac.ru; morozsh1@ yandex.ru   </t>
  </si>
  <si>
    <t>Ермакова Алла Николаевна</t>
  </si>
  <si>
    <t>347350, Волгодонский район, ст. Романовская, ул.40-лет Победы,10б (86394) 7-10-94; эл. адрес: alenkiitzveto4ek@yandex.ru</t>
  </si>
  <si>
    <t>Лесовая Мария Николаевна</t>
  </si>
  <si>
    <t xml:space="preserve">347350, Ростовская область, Волгодонской район, ст. Романовская, ул. Строительная, 5А. тел.(886394)70238
14230400@mail.ru
</t>
  </si>
  <si>
    <t xml:space="preserve">347353  Ростовская область, Волгодонской район,  х. Рябичев, ул. Советская, 44 8(86394) 7-45-23; 5wishenka@mail.ru </t>
  </si>
  <si>
    <t>347343, Волгодонской район, х.Лагутники, ул. Комарова 29 тел:8(86394)7-20-88; ds-chajka@yandex.ru</t>
  </si>
  <si>
    <t>Дубовский</t>
  </si>
  <si>
    <t>Самохина Светлана Александровна</t>
  </si>
  <si>
    <t>Муниципальное бюджетное общеобразовательное учреждение Мало-Лученская казачья основная школа №13 имени Якова Петровича Бакланова</t>
  </si>
  <si>
    <t xml:space="preserve">347 425, Ростовская область, Дубовский район, станица Малая Лучка, ул. Приморская, 12. 8(86377)5-47-90
Maloluchenskaya.osh@yandex.ru
</t>
  </si>
  <si>
    <t xml:space="preserve">347417 Ростовская обл., Дубовский р-н, х. Романов, 
ул. Садовая, 24. Тел.: 88637754993 
e-mail: rskola@mail.ru
</t>
  </si>
  <si>
    <t>Безуглова Оксана Юрьевна</t>
  </si>
  <si>
    <t xml:space="preserve">347425, Ростовская обл, Дубовский район, ст. Малая Лучка, пер. Детский,7
88637754703
galina.khvostova.51@mail.ru
</t>
  </si>
  <si>
    <t>Зайцева Анжела Васильевна</t>
  </si>
  <si>
    <t xml:space="preserve">347661  Россия
Ростовская область
Егорлыкский район
станица Егорлыкская   
улица Ленина, 1  
телефон (863 70) 23-4-49
egorskola11@yandex.ru 
</t>
  </si>
  <si>
    <t>Мосияш Ирина Ивановна</t>
  </si>
  <si>
    <t xml:space="preserve">347660, Ростовская область, Егорлыкский район, ст. Егорлыкская, ул. Ленина, 10. zvezda21727@mail.ru </t>
  </si>
  <si>
    <t xml:space="preserve">347663, Ростовская область, Егорлыкский район, ст. Егорлыкская,  ул. Девяткова, 2. телефон/факс: 8(86370)22-7-88,
E-mail: mbdou_7@bk.ru 
</t>
  </si>
  <si>
    <t>Ливинская Наталья Александровна</t>
  </si>
  <si>
    <t xml:space="preserve">347430, Ростовская область, село Заветное, переулок Горького, 52. Тел./факс: (863)78-22-4-40 . Е-mail: moyzsh2@yandex.ru
</t>
  </si>
  <si>
    <t xml:space="preserve">347435 Ростовская область, Заветинский район, хутор Шебалин, улица Зеленая, 28; Тел./факс: 8(86378)24-3-38; Е-mail: mbdoudetsckiysad5@yandex.ru
</t>
  </si>
  <si>
    <t xml:space="preserve">347750 Ростовская область, Зерноградский район, ст-ца Мечетинская, ул. Ленина, дом     № 68.
тел.  8(86359) 62-1-80;
факс: 8(86359) 62-5-03;
msosh5@mail.ru
msosh5@mail.ru;
me4etka.rostov-obr.ru 
</t>
  </si>
  <si>
    <t>Задорожняя Евгения Александровна</t>
  </si>
  <si>
    <t>Фоменко Лилия Игоревна</t>
  </si>
  <si>
    <t>Троянская Ирина Владимировна</t>
  </si>
  <si>
    <t>Михайлова  Светлана Алексеевна</t>
  </si>
  <si>
    <t xml:space="preserve">347740, Россия, Ростовская область, Зерноградский район, г.Зерноград,ул.Ленина, дом № 17а;ddtermak2012@mail.ru; тел.8(86359)9-32-84, 8(86359)42263
ddtermak.ucoz.ru 
</t>
  </si>
  <si>
    <t>Лазуткина Нелля Геннадьевна</t>
  </si>
  <si>
    <t xml:space="preserve">347700, Ростовская обл., Кагальницкий район, ст. Кагальницкая, пер. Буденовский, 46, rucheek.detsckiisad@yandex.ru,  
http://rucheek-k.caduk.ru/ 
</t>
  </si>
  <si>
    <t xml:space="preserve">347700, Ростовская область, Кагальницкий, ст. Кагальницкая, ул. Горького,34, kglddt2016@yandex.ru, http://kglddt.ucoz.net/
</t>
  </si>
  <si>
    <t>Сердюков Сергей Олегович</t>
  </si>
  <si>
    <t>347865, Ростовская область, Каменский район, хутор Верхние Грачики, улица Молодежная, дом 21, 8(86365)97-6-09, shkolavgrachiki@mail.ru</t>
  </si>
  <si>
    <t>Некрасова Марина Станиславовна</t>
  </si>
  <si>
    <t>347850, Ростовская область, Каменский район, рабочий поселок Глубокий, улица Фрунзе, дом 86, 8(86365)95-6-31, mou_cos32@mail.ru</t>
  </si>
  <si>
    <t>347834, Ростовская область, Каменский район, хутор Волченский, улица Молодежная, дом 65. Тел. 8(863)65 93283, e-mail: ragozinci@mail.ru</t>
  </si>
  <si>
    <t>347850, Ростовская область, Каменский район, р.п. Глубокий, ул. Щаденко, 57. 8(86365)95284 doyds1@mail.ru</t>
  </si>
  <si>
    <t>Бочарова Лилия Геннадьевна</t>
  </si>
  <si>
    <t xml:space="preserve"> 347833, Ростовская область, Каменский район, хутор Малая Каменка, улица Карла Маркса, дом 42а. 89525816735</t>
  </si>
  <si>
    <t xml:space="preserve">347832, Каменский район, ст.Калитвенская, ул.Калинина,35 тел. 88636599303 super.mbdou8@yandex.ru
</t>
  </si>
  <si>
    <t>Листопадова О.А.</t>
  </si>
  <si>
    <t>347851, р. п. Глубокий, ул. Кирова,53 89064289044 kolobok.ok2016@yandex.ru</t>
  </si>
  <si>
    <t xml:space="preserve">346212. Ростовская область, Кашарский район  х. Вяжа , ул. Парковая 21,  svet.xorschewa@yandex.ru 8-928-133-52-17
</t>
  </si>
  <si>
    <t>346206, ростовская область, Кашарский район, х. Пономарев, ул. Широкая, дом . ponomarikolosok@mail.ru;</t>
  </si>
  <si>
    <t xml:space="preserve">Некоз 
Елена Викторовна
</t>
  </si>
  <si>
    <t xml:space="preserve">Закотнова
Ирина Дмитриевна
</t>
  </si>
  <si>
    <t xml:space="preserve">Самсонова
Ирина Юрьевна
</t>
  </si>
  <si>
    <t xml:space="preserve">Харунина 
Елена Николаевна
</t>
  </si>
  <si>
    <t xml:space="preserve">347250, Ростовская область, г. Константиновск, ул.Баумана, 108 а, тел.8(86393)60133, ladushki2005@mail.ru
сайт: http://ладушкисад.рф/
</t>
  </si>
  <si>
    <t xml:space="preserve">Дятлова 
Марина Викторовна
</t>
  </si>
  <si>
    <t xml:space="preserve">347250, Ростовская область, Константиновский район, город Константиновск, улица Карташова, дом 174. 8(86393)61035,
teremok142016@yandex.ru
</t>
  </si>
  <si>
    <t xml:space="preserve">Антоненко
Роман
Александрович
</t>
  </si>
  <si>
    <t xml:space="preserve">Хорунжий
Владимир
Юрьевич
</t>
  </si>
  <si>
    <t>Зеленская Инна Александровна</t>
  </si>
  <si>
    <t>Фашенко Виктория Анатольевна</t>
  </si>
  <si>
    <t xml:space="preserve">Ростовская область, 346350, г. Красный Сулин, ул.Гагарина,9а. Тел.:8(86367)5-24-95,  e-mail: vfashenko1@mail.ru
</t>
  </si>
  <si>
    <t>Подлегаева Елена Александровна</t>
  </si>
  <si>
    <t xml:space="preserve">346680, Ростовская область, Мартыновский район, сл. Большая Орловка, пер. Школьный, 20-а; (886395) 27-5-02, 27-6-59
soch3roomart@yandex.ru
</t>
  </si>
  <si>
    <t xml:space="preserve">Трубилка Алла Петровна </t>
  </si>
  <si>
    <t>346681, Ростовская область, Мартыновский район, хутор Комаров, улица Школьная, дом 19а, 8(86395)2-35-30, laponogowa2012@yandex.ru; soch6mart@donpac.ru</t>
  </si>
  <si>
    <t xml:space="preserve">346689, Ростовская область, Мартыновский район, х. Ильинов,   ул. Молодежная,18.(886395) 25-6-43
ooch14mart@donpac.ru
</t>
  </si>
  <si>
    <t xml:space="preserve">346675, Ростовская область, Мартыновский район, хутор Сальский Кагальник, улица Центральная, дом 9. (886395) 23-7-32
ooch20mart@donpac.ru
</t>
  </si>
  <si>
    <t xml:space="preserve">346674, Ростовская область, Мартыновский район, п. Зеленолугский, ул. Молодежная, 15. (86395) 2-43-27.  yant-teremok@yandex.ru
</t>
  </si>
  <si>
    <t>Ельшова Елена Сергеевна</t>
  </si>
  <si>
    <t xml:space="preserve">346660, Ростовская область, Мартыновский район, сл. Большая Мартыновка, ул. Ковалева, 6-Е. (886395) 3-02-75
zolotoy.clyuchick@yandex.ru
</t>
  </si>
  <si>
    <t>Медведева Наталья Александровна</t>
  </si>
  <si>
    <t>Крицкая Ирина Михайловна</t>
  </si>
  <si>
    <t xml:space="preserve">346675, Ростовская область, Мартыновский р-он, х. Сальский Кагальник, ул. Центральная, д.7;  (86395) 2-37-45  krickaya6663@mail.ru </t>
  </si>
  <si>
    <t xml:space="preserve">346680, Ростовская область, Мартыновский р-он, сл. Большая Орловка, ул. Октябрьская, дом 88. (886395) 27-2-67. mdoustory@gmail.com
</t>
  </si>
  <si>
    <t>346660, Ростовская область, Мартыновский р-он, слобода Большая Мартыновка, ул. Ковалева,д. 2а, 8(86395)2-37-45, 8(86395)22-3-09, cdodmart@yandex.ru</t>
  </si>
  <si>
    <t>Львова Ольга Геннадиевна</t>
  </si>
  <si>
    <r>
      <t>346970, Ростовская область, п.Матвеев о-Курган,ул.1 Пятилетка,113/1 тел.8928-197-02-08 e-mail: mkdsl</t>
    </r>
    <r>
      <rPr>
        <sz val="11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ru/alenushka1, http://mksad.ru/alenushka1</t>
    </r>
  </si>
  <si>
    <t>Мещеряченко Ольга Николаевна</t>
  </si>
  <si>
    <t>Сурнин Алексей Яковлевич</t>
  </si>
  <si>
    <t>Карпенко Наталья Викторовна</t>
  </si>
  <si>
    <t>Костенко Виктория Владимировна</t>
  </si>
  <si>
    <t>Строителева Ольга Юрьевна</t>
  </si>
  <si>
    <t>346101, Ростовская область, Миллеровский р-он, х. Ивановка, ул. Черемушки, д. 25. тел. 8(86385)38033. ivansad.jimdo.com</t>
  </si>
  <si>
    <t>347130. Ростовская область. Милютинский р-он. ст. Селивановская. ул. Титова 21; 8(86389)4-83-67, Selivanovsk@yandex.ru</t>
  </si>
  <si>
    <t xml:space="preserve">347122, Ростовская область, Милютинский район, пос. Аграрный, ул. Строительная, 18/27. 8(928)117-52-33. avangard-school@yandex.ru
</t>
  </si>
  <si>
    <t>347111, Ростовская область, Милютинский район, х. Сулинский, пер. Парковый,1. 8(928)610-52-88. sosh-luc@yandex.ru</t>
  </si>
  <si>
    <t>347131, Ростовская область, Милютинский район, х. Новодмитриевский, ул. Новодмитриевка, 12. 8(928)116-24-06. niknik672@hotmail.com</t>
  </si>
  <si>
    <t>347133, Ростовская область, Милютинский район, х. Севостьянов, ул. Школьная, 23. 8(928)130-44-72. rossoshan@yandex.ru</t>
  </si>
  <si>
    <t>Волоцкова Яна Владимировна</t>
  </si>
  <si>
    <t>Кривошлыкова Елена Александровна</t>
  </si>
  <si>
    <t>347131, Ростовская область, Милютинский район, х. Новодмитриевский, ул. Новодмитриевка,10. 8(928)134-73-08. ds7107n@yandex.ru</t>
  </si>
  <si>
    <t>Кузьмина Ирина Георгиевна</t>
  </si>
  <si>
    <t>Дрейзина Елена Дмитриевна</t>
  </si>
  <si>
    <t xml:space="preserve">347210, г.Морозовск, ул.Ворошилова, 170. 8(86384)4-19-75, e-mail: school-6@list.ru 
</t>
  </si>
  <si>
    <t xml:space="preserve">347230, п.Знаменка, ул.Ленина, 22 8(86384)3-32-35. e-mail: znamenka2007@yandex.ru </t>
  </si>
  <si>
    <t>Федоркова Алла Александровна</t>
  </si>
  <si>
    <t xml:space="preserve">347210, г.Морозовск, ул.Невского, 7, тел.8(86384)2-20-26, 8-928-198-84-09. solnishkombdou2@yandex.ru 
</t>
  </si>
  <si>
    <t xml:space="preserve">347210, Ростовская область, г. Морозовск, ул. Ворошилова,11. 8(86384)2-21-48, e-mail: mdoykolobok37@yandex.ru </t>
  </si>
  <si>
    <t xml:space="preserve">Шаблий
Алексей Сергеевич
</t>
  </si>
  <si>
    <t xml:space="preserve">346461,Ростовская область, Октябрьский район, х. Ягодинка, ул.Школьная 22,Тел.8 (86360) 3-36-99
Mousosh4yagodinka@rambler.ru
</t>
  </si>
  <si>
    <t xml:space="preserve">346473, Ростовская область, Октябрьский район, пос. Интернациональный, ул. Восточная, 62 Телефоны 86360-22920
Эл. почта INTERNACIONALNAY-19@yandex.ru
</t>
  </si>
  <si>
    <t xml:space="preserve">346497,Ростовская область, Октябрьский район,ст.Бессергеневская,ул.Комарова,3 Тел.Телефон: 8-(86360)-3-71-32
School41@mail.ru
</t>
  </si>
  <si>
    <t>Чалова Татьяна Михайловна</t>
  </si>
  <si>
    <t xml:space="preserve">346498,Ростовская область, Октябрьский район,п.Кадамовский,ул.Советская,14,т.+7 (863) 603-47-16
Schoo175school@rambler.ru
</t>
  </si>
  <si>
    <r>
      <t xml:space="preserve">346493, Ростовская область, Октябрьский район, поселок Персиановский, улица Майская, д. 21а. </t>
    </r>
    <r>
      <rPr>
        <b/>
        <sz val="12"/>
        <color theme="1"/>
        <rFont val="Times New Roman"/>
        <family val="1"/>
        <charset val="204"/>
      </rPr>
      <t>Тел: 8-(86360)-3-69-80. е-mail: kazachok12@bk.ru</t>
    </r>
  </si>
  <si>
    <t xml:space="preserve">346466, Ростовская область, Октябрьский р-он, ст. Кривянская, ул. Кирпичная, д. 2а. Тел: +79994718780. E-Mail: mdous4@mail.ru 
</t>
  </si>
  <si>
    <t>347505, Ростовская область, Орловский район, х. Каменная Балка, ул. Школьная, 76. 8 86375 44-6-31,e-mail –oshkamb@orlovsky.donpac.ru</t>
  </si>
  <si>
    <t>Князева Наталья Валерьевна</t>
  </si>
  <si>
    <t>347505, Ростовская область, Орловский район, х. Каменная Балка, ул. Школьная, 78. 8 86375 44-6-82,e-mail –  Knyazeva.ds17kolobok@yandex.ru</t>
  </si>
  <si>
    <t>347563, Ростовская область, Песчанокопский район, село Поливянка, улица Пионерская, д. 1. 88637395210,psch29@rambler.ru</t>
  </si>
  <si>
    <t>347565, Ростовская область, Песчанокопский район, с. Красная Поляна, ул. Советская, д. 20. 89281075735 swetkrasshap@yandex.ru</t>
  </si>
  <si>
    <t xml:space="preserve">347563, Ростовская область, Песчанокопский район, село Поливянка, переулок Кооперативный, д. 4а. ds17romashka@yandex.ru тел.8(86373)9 54 </t>
  </si>
  <si>
    <t>Фаустова Елена Николаевна</t>
  </si>
  <si>
    <t>Ульянова Елена Петровна</t>
  </si>
  <si>
    <t>МБДОУ ДС №18 "Аленушка"  Пролетарского района Ростовской области</t>
  </si>
  <si>
    <t>347553, Роствоская область, Пролетарский район, х. Дальний, ул. Школьная, д. 7. Тел.: 8(86374) 9-48-36; e-mail: mbdou.colosok@yandex.ru</t>
  </si>
  <si>
    <t>Лысенко Ольга Николаевна</t>
  </si>
  <si>
    <t>Пестунова Светлана Петровна</t>
  </si>
  <si>
    <t>Самохина Наталия Олеговна</t>
  </si>
  <si>
    <t>МБОУ средняя общеобразовательная школа № 17 с. Крученая Балка</t>
  </si>
  <si>
    <t>Самойлова Алла Ивановна</t>
  </si>
  <si>
    <t xml:space="preserve">347613, Ростовская область, Сальский район, с.Ивановка, ул.Школьная, 1 "А". 8 (86372) 44-2-69; school28salsk@mail.ru </t>
  </si>
  <si>
    <t>Фоменко Евгений Николаевич</t>
  </si>
  <si>
    <t xml:space="preserve">347612, Ростовская область, Сальский район, с.Сандата, пер. Школьный, 1. 8 (86372) 43-6-27; school42sandata@yandex.ru 
</t>
  </si>
  <si>
    <t>Минькова Людмила Александровна</t>
  </si>
  <si>
    <t xml:space="preserve">347603, Ростовская область, Сальский район, п.Конезавод имени Буденного, ул.Ленина, 5. 8 (86372) 42-9-06; shcool802006@yandex.ru </t>
  </si>
  <si>
    <t>Жордочкин Дмитрий Эдуардович</t>
  </si>
  <si>
    <t xml:space="preserve">347605, Ростовская область, Сальский район, с. Шаблиевка, ул. Димитрова, 9. 8 (86372) 45-1-49; shkola86.shablievka@yandex.ru </t>
  </si>
  <si>
    <t>Парасоцкая Валентина Алексеевна</t>
  </si>
  <si>
    <t xml:space="preserve">346630, Ростовская обл., г. Семикаракорск, пр. Атаманский, 250. тел. 8 (86356)  4-25-51
факс: 8(86356) 4-06-33. E-mail:ssoh3@ssoh3.ru
</t>
  </si>
  <si>
    <t>Казьмин Дмитрий Геннадьевич</t>
  </si>
  <si>
    <t>Жировов Евгений Вячеславович</t>
  </si>
  <si>
    <t>Терешкова В.П.</t>
  </si>
  <si>
    <t xml:space="preserve">Карташова Ирина Борисовна </t>
  </si>
  <si>
    <t>Тусельбаева Ирина Владимировна</t>
  </si>
  <si>
    <t>Кирезлиева Л.В.</t>
  </si>
  <si>
    <t>Ушакова Елена Николаевна</t>
  </si>
  <si>
    <t xml:space="preserve">346645, Ростовская область, Семикаракорский район, хутор Шаминка, переулок Школьный, дом 2/1; тел./факс: 8(86356)27736. e-mail: schaminka.schkola@rambler.ru </t>
  </si>
  <si>
    <t>Колесникова Елена Анатольевна</t>
  </si>
  <si>
    <t>Найденова Инна Николаевна</t>
  </si>
  <si>
    <t>Юрова Галина Ивановна</t>
  </si>
  <si>
    <t>Кисленко Галина Александровна</t>
  </si>
  <si>
    <t xml:space="preserve">Галацан 
Ольга Владимировна
</t>
  </si>
  <si>
    <t>Бударин Сергей Александрович</t>
  </si>
  <si>
    <t>ст. Тацинская ул. Октябрьская, 131 т.8(86397) 3-04-18. mirnovschool@bk.ru</t>
  </si>
  <si>
    <t>Ткачев Александр Михайлович</t>
  </si>
  <si>
    <t>Соколова Ирина Ивановна</t>
  </si>
  <si>
    <t>Антименко Светлана Сергеевна</t>
  </si>
  <si>
    <t xml:space="preserve">347074, Ростовская область, Тацинский район, ст.Скосырская, ул.Зеленая, 20. тел: 8(86397) 29-3-54. e-mail: skosyrskiyds@yandex.ru </t>
  </si>
  <si>
    <t>Комоза Ольга Александровна</t>
  </si>
  <si>
    <t xml:space="preserve">347078, Ростовская область, Тацинский район, х.Ковылкин, ул.Советская, 36
Тел.:+7 919 886-66-45
kovylkinskiyds@mail.ru
</t>
  </si>
  <si>
    <t xml:space="preserve">ст. Тацинская  пер. Комсомольский,8. т. 8(86397) 2-11-51. e-mail: Kolokolchik-tac@yandex.ru </t>
  </si>
  <si>
    <t>Яцко Светлана Семеновна</t>
  </si>
  <si>
    <t>Попова Елена Алексеевна</t>
  </si>
  <si>
    <t xml:space="preserve">Фролова
Елена
Александровна
</t>
  </si>
  <si>
    <t> Р.п. Усть-Донецкий ул Ленина 10 тел: 8(86351) 9-10-81 udsh1@mail.ru</t>
  </si>
  <si>
    <t>Кудина Нина Дмитриевна</t>
  </si>
  <si>
    <t>Агафонов Алексей Николаевич</t>
  </si>
  <si>
    <t>х.Крымский   ул Черемушки 24 тел: 8(86351) 9-45-93. ksosh2013@yandex.ru</t>
  </si>
  <si>
    <t>ст.Раздорская   ул Ленина 26 тел: 8(86351) 9-22-50. razdorskay@mail.ru</t>
  </si>
  <si>
    <t>Заберов Дмитрий Валерьевич</t>
  </si>
  <si>
    <t xml:space="preserve">х.Пухляковский  пер Школьный 8 тел: 8(86351) 9-27-66, psosh77@mail.ru
</t>
  </si>
  <si>
    <t>ст.Мелиховская  ул Крестьянская 42-а тел: 8(86351) 9-24-14. msosh@mail.ru</t>
  </si>
  <si>
    <t>Лысенко Наталья Федоровна</t>
  </si>
  <si>
    <t>х Апаринский ул Донецкая 15 тел: 8(86351) 9-81-91. asosh@mail.ru</t>
  </si>
  <si>
    <t>Золотарева Светлана Николаевна</t>
  </si>
  <si>
    <t>Пасовец Людмила Викторовна</t>
  </si>
  <si>
    <t xml:space="preserve">
Р.п. Усть-Донецкий ул Ленина 20 тел: (886351) 9-71-31
ds_rodnichok@mail.ru
</t>
  </si>
  <si>
    <t>Ахвердян Арпине Грачиковна</t>
  </si>
  <si>
    <t xml:space="preserve">
 Р.п Усть-Донецкий ул Ленина 19 тел: (886351) 9-93-23
zrr-kpoxa@yandex.ru
</t>
  </si>
  <si>
    <t xml:space="preserve">
Р.п. Усть-Донецкий ул Донецкая тел: (886351) 9-73-61
dssol@mail.ru
</t>
  </si>
  <si>
    <t>Оплетаева Людмила Владимировна</t>
  </si>
  <si>
    <t xml:space="preserve">Р.п. Усть-Донецкий пер. Шахтный 5 тел: (886351) 9-13-06
dszharptica@yandex.ru
</t>
  </si>
  <si>
    <t xml:space="preserve">ст.Нижнекундрюченская ул Парковая 2 тел: (886351) 9-31-06
ds_solov@mail.ru
</t>
  </si>
  <si>
    <t xml:space="preserve">ст. Верхнекундрюченская, ул.Центральная 2А тел: (886351) 9-34-05
olesj.82@mail.ru
</t>
  </si>
  <si>
    <t xml:space="preserve"> ст. Мелиховская ул Р.Люксембург 141 тел: (886351) 9-24-02
mdoy6-mel@yandex.ru
</t>
  </si>
  <si>
    <t>Ермакова Дарья Викторовна</t>
  </si>
  <si>
    <t>347762, Ростовская область, Целинский р-он, с. Средний Егорлык, ул. Советская, д. 12. 8(86371)9-24-83, sad2celina@yandex.ru</t>
  </si>
  <si>
    <t xml:space="preserve">Цимлянский район, ст. Камышевская, ул.Победы,18, тел.8(86391) 4-78-03. e-mail: kamysch@mail.ru
</t>
  </si>
  <si>
    <t>ст. Камышевская, ул. Бакреневская,16 347313, 8(86391) 4-77-50. e-mail: elena.gnilorybova@yandex.ru&gt;</t>
  </si>
  <si>
    <t>346017, Ростовская область, Чертковский район, х. Сетраки,  ул. Советская, д. 18, 88638745-4-34,setraki@mail.ru</t>
  </si>
  <si>
    <t>346000, Ростовская область, Чертковский район, пос. Чертково, ул. Школьная, 15 А. 8863872-14-01, bis-bis60@mail.ru</t>
  </si>
  <si>
    <t xml:space="preserve">346282, х. Андроповский, ул. Агеева, 35. Тел., факс  8-863-53-76-1-34. Е-mail anschool@mail.ru 
</t>
  </si>
  <si>
    <t>346260, ст. Базковская, ул. Ленина, 68. Телефон, факс 8-863-53-77-1-92. Е-mail bazki_school@list.ru</t>
  </si>
  <si>
    <t>346270, Ростовская область, Шолоховский район, ст. Вешенская, ул. Шолохова, д. 125. Тел., факс 88-863-53-24-3-10. Е-mail veschenskajasosch.mou@yandex.ru</t>
  </si>
  <si>
    <t xml:space="preserve">346277, х. Дубровский, пер. Школьный, 1. Телефон, факс  8-863-53-75-5-44 
Е-mail dubrovkaschool@rambler.ru
</t>
  </si>
  <si>
    <t xml:space="preserve">346273, х. Дударевский, ул. Школьная, 20А. Телефон 8-863-53-72-2-68. Е-mail  dudarevka.shckola@yandex.ru
</t>
  </si>
  <si>
    <t xml:space="preserve">346262, х. Калиновский, ул Центральная, 13. Тел, факс 8-863-53-71-1-42. Е-mail  kalinovschool@yandex.ru
</t>
  </si>
  <si>
    <t>346266, х. Калининский, ул. Центральная, 11. Тел, факс 8-863-53-73-5-36. Е-mail: kalinin_school_8@mail.ru</t>
  </si>
  <si>
    <t>346261, Ростовская область, Шолоховский р-он, х. Меркуловский, ул. Центральная, д. 42. 8-863-53-78-1-51. Е-mail  merkulovskayasosh@mail.ru</t>
  </si>
  <si>
    <t xml:space="preserve">346267, х. Нижнекривской, ул. Родниковая, 152. Телефон 8-863-53-27-2-43
Е-mail  n-krivskooh@yandex.ru
</t>
  </si>
  <si>
    <t xml:space="preserve">346281, х. Терновский, ул. Школьная, 20. Телефон 8-863-53-79-2-36 
Е-mail  ternovsk65@yandex.ru
</t>
  </si>
  <si>
    <t xml:space="preserve">346270 Россия, ст. Вешенская, ул. Сосновая, 61, Шолоховский р-он Ростовская обл.тел: 8(86353)2-19-62. Сайт:  http://oldschooldon.ucoz.net/ . эл.почта:  Sergzim2009@yandex.ru
</t>
  </si>
  <si>
    <t>Фролова Елена Ивановна</t>
  </si>
  <si>
    <t>346270, Шолоховский район, ст. Вешенская, ул. Никулина, 6; (86353)22-9-07. lilia65.belanowa2014@yandex.ru</t>
  </si>
  <si>
    <t xml:space="preserve">346260, Шолоховский район, х. Белогорский, пер. Станичный, 11; (86353)77-3-86
 9lokijuh@gmail.com
</t>
  </si>
  <si>
    <t>346275, Шолоховский район, х. Колундаевский, ул. Северная, 17; (86353)74-3-67.  annagromova2014@yandex.ru</t>
  </si>
  <si>
    <t xml:space="preserve">346281, Шолоховский район, х. Терновской, ул. Школьная, 8А; (86353)79-2-13
ternov-ds6@yandex.ru
</t>
  </si>
  <si>
    <t>Летнева Наталья Васильевна</t>
  </si>
  <si>
    <t xml:space="preserve">346277, Шолоховский район, х. Дубровский, ул. Ольховая, 2. (86353)75-5-19
marina.vsyachenkova@yandex.ru
</t>
  </si>
  <si>
    <t xml:space="preserve">346282, Шолоховский район, х. Андроповский, ул. Агеева, 21; (86353)76-1-54
kosheleva73natalya@mail.ru
</t>
  </si>
  <si>
    <t>Муниципальное бюджетное дошкольное образовательное учреждение "Андроповский детский сад № 8 Ручеек"</t>
  </si>
  <si>
    <t xml:space="preserve">346273, Шолоховский район, х. Дударевский, ул. Школьная, 20А; (86353)72-1-49
cazmina.oxana@yandex.ru
</t>
  </si>
  <si>
    <t xml:space="preserve">346261, Шолоховский район, х. Меркуловский, ул. Мира, 4; (86353)78-1-23
iragirina@mail.ru
</t>
  </si>
  <si>
    <t>Чукарина София Ивановна</t>
  </si>
  <si>
    <t>346272, Шолоховский район, х. Антиповский, ул. Заречная, 16; (86353)75-1-49. antipovka.frolova1968@yandex.ru</t>
  </si>
  <si>
    <t xml:space="preserve">346274, Шолоховский район, х. Гороховский, ул. Школьная, 3; (86353)25-1-93
gorohovka15radyga@yandex.ru
</t>
  </si>
  <si>
    <t>346260, Шолоховский район, х. Белогорский, ул. Октябрьская, 8. (86353)77-2-21. dyimovohka57@mail.ru</t>
  </si>
  <si>
    <t xml:space="preserve">Маценко 
Ольга Владимировна
</t>
  </si>
  <si>
    <t>346781, Ростовская область, г. Азов, ул. Макаровского, д. 35, 8 (863) 426- 84-95, azov_mdou19@mail.ru</t>
  </si>
  <si>
    <t>Друшлякова Юлия Сергеевна</t>
  </si>
  <si>
    <t xml:space="preserve"> 346880, Ростовская область, г. Батайск, ул. Ленина, 95. e-mail: bataysk_sc9@mail.ru
сайт: bataysk.biz/u/shool9
тел: 8(86354) 7-00-92</t>
  </si>
  <si>
    <t xml:space="preserve">
346880, Ростовская область, г. Батайск, ул. Славы, 8. e-mail: mbdou-8@yandex.ru
сайт: www.lazorik8.ru 8(86354)7-15-20
</t>
  </si>
  <si>
    <t>Тюрина Ирина Николаевна</t>
  </si>
  <si>
    <t xml:space="preserve">346881, Ростовская область, город Батайск, микрорайон Авиагородок, зд.10А. тел.: 8 (86354) 5-37-61
e-mail: zhemchuzhinka_14@mail.ru
</t>
  </si>
  <si>
    <t xml:space="preserve">347360, Ростовская область, г. Волгодонск, ул. М. Горького, 163. т.8 (8639)22-75-60. mou_zo@mail.ru 
</t>
  </si>
  <si>
    <t xml:space="preserve">Муниципальное бюджетное общеобразовательное учреждение «Гимназия «Шанс» 
г. Волгодонска
</t>
  </si>
  <si>
    <t>347383, Ростовская область, г. Волгодонск, пр. Мира, 29. тел, факс. 8(8639)23-43-92</t>
  </si>
  <si>
    <t>Виноградова Анна Ивановна</t>
  </si>
  <si>
    <t xml:space="preserve">347395, Ростовская область, г. Волгодонск, пер. Некрасова, д. 1. т. 8(8639)27-15-10. т. 8(8639) 27-11-90. dskazachok2017@mail.ru </t>
  </si>
  <si>
    <t>Стрижакова Елена Александровна</t>
  </si>
  <si>
    <t xml:space="preserve">347381, Ростовская область, г. Волгодонск, ул. 30 лет Победы, 8. т. 8(8639) 22-75-78
факс 8(8639)22-75-78
dsrodnichоk@mail.ru
</t>
  </si>
  <si>
    <t>Лебедева Марина Викторовна</t>
  </si>
  <si>
    <t>Соболевская Инна Александровна</t>
  </si>
  <si>
    <t xml:space="preserve">347873, г. Гуково, ул. Лазо,21; тел.+7(86361) 5-94-75; +7(86361) 5-96-07. Mdov 11svetlachor@mail.ru, 5762maam.ru
</t>
  </si>
  <si>
    <t>Бутко Татьяна Леонидовна</t>
  </si>
  <si>
    <t xml:space="preserve">347879,г.Гуково, ул.Молодежная,16; тел. +7(86361) 3-37-58. gukovo-ds45@rambler.ru, 2394maam.ru
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</si>
  <si>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«Город Донецк»</t>
  </si>
  <si>
    <t xml:space="preserve">346330, г.Донецк, ул. Советская, 51,Тел. 8(86368)2-86-02,school1-donetsk@yandex.ru, http://donschool1.ucoz.ru/
</t>
  </si>
  <si>
    <t>Муниципальное бюджетное общеобразовательное учреждение средняя общеобразовательная школа №13 муниципального образования «Город Донецк»</t>
  </si>
  <si>
    <t xml:space="preserve">346330, Ростовская область, г. Донецк, пр-т Мира, 57, 8(863-68) 2-30-15, schooldon13@yandex.ru
</t>
  </si>
  <si>
    <t>Тимошенко Елена Андреевна</t>
  </si>
  <si>
    <t>от 07.07.2015 г. № 5208</t>
  </si>
  <si>
    <t>346330, г.Донецк, 2 микрорайон, д.4, ds10-lazorik@mail.ru;  http://ds10-lazorik.ucoz.ru/   8(86368)2-61-89</t>
  </si>
  <si>
    <t>346311, Ростовская область, г. Зверево, ул. Школьная, д. 7. 88635542898, soch5-zver@yandex.ru</t>
  </si>
  <si>
    <t>346312 Ростовская обл., г. Зверево, ул. Осташенко 6а, 88635543970, mdou7-zverevo@mail.ru</t>
  </si>
  <si>
    <t>Муниципальное бюджетное общеобразовательное учреждение средняя общеобразовательная школа №1 города Каменск-Шахтинский</t>
  </si>
  <si>
    <t>347800, Ростовская область, г. Каменск-Шахтинскийул. Гагарина, 91а, e-mal: kamshoo1@mail.ru</t>
  </si>
  <si>
    <t>Кирсанова Анна Сергеевна</t>
  </si>
  <si>
    <t>№3232 от 14.02.2013</t>
  </si>
  <si>
    <t>Гусева Марина Викторовна</t>
  </si>
  <si>
    <t>347825, Ростовская область, г.Каменск-Шахтинский, мкр.Заводской, ул.Суворова,д.5 тел:8(863)6546083, annamaria.detsad1@mail.ru</t>
  </si>
  <si>
    <t>Тесля-Герасимова Ольга Владимировна</t>
  </si>
  <si>
    <t xml:space="preserve">347820, Ростовская область, г.Каменск-Шахтинский, ул. Вокзальная, 110 а. тел.8863-664-89-12  
E–mail: rodnichokdetsad15@yandex.ru
</t>
  </si>
  <si>
    <t xml:space="preserve">347800, ул. Ворошилова, 3-Б. г. Каменск-Шахтинский, mbdouds27@yandex.ru; mbdouds27.jimdo.com 8(86365) 2-25-08
</t>
  </si>
  <si>
    <t>347852, Ростовская область, г.Каменск - Шахтинский мкр.Заводской ул.Парковая, 20А Тел. 8(86365) 4-60-82, mdou37kamensk@yandex.ru, mbdou37.jimdo.co</t>
  </si>
  <si>
    <t>Хрищатая Валерия Петровна</t>
  </si>
  <si>
    <t xml:space="preserve">347800,  ул. Щаденко, 31 г. Каменск-Шахтинский; тел.: 8(863)65-2-24-79
Эл.почта:
detskiisad40d»@yandex.ru
</t>
  </si>
  <si>
    <t xml:space="preserve">ул. Александровская 112 «а», г. Новочеркасск, Ростовская область, 346430. тел. (8635) 25-37-86, E-mail: school2novoch@mail.ru, Сайт http://school2novoch.ru/
</t>
  </si>
  <si>
    <t>Глазунова Наталья Ивановна</t>
  </si>
  <si>
    <t xml:space="preserve">346448, Ростовская область, г. Новочеркасск, ул. Мелиховская, 35. donskoyschool10@yandex.ru, http://10school-novoch.ucoz.ru/;телефон 8-8635274539, Факс: 8-8635272838
</t>
  </si>
  <si>
    <t xml:space="preserve">346428, г. Новочеркасск, Энгельса 20, тел. (863-52) 24-53-80, shkola14@novoch.ru
</t>
  </si>
  <si>
    <t>346429, Ростовская область, г. Новочеркасск, ул. Александровская, д. 62. (8635)22-32-32,
(8635)22-70-13
novochschool17@yandex.ru</t>
  </si>
  <si>
    <t>г.Новочеркасск,ул.Буденновская,21. т. 22-81-60, факс 22-19-19, sh192@yandex.ru</t>
  </si>
  <si>
    <t xml:space="preserve">346414, Ростовская область, г. Новочеркасск, ул. Макаренко,14,
тел.(8-863-5)-25-62-94, (8-863-5)-25-62-03, E-mail: school2457@mail.ru
Сайт: school24novoch.ru
</t>
  </si>
  <si>
    <t>Муниципальное бюджетное дошкольное образовательное учреждение детский сад  № 51</t>
  </si>
  <si>
    <t xml:space="preserve">МБДОУ детский сад № 51
346429, Ростовская область, г. Новочеркасск, Красный спуск, 28
Тел. (8635)25-34-80
Электронный адрес: mdou-ds51@yandex.ru
</t>
  </si>
  <si>
    <t>Тимошенкова Олеся Сергеевна</t>
  </si>
  <si>
    <t>№ 5662 от 02.09.2015 года</t>
  </si>
  <si>
    <t>Славская Анастасия Андреевна</t>
  </si>
  <si>
    <t>Кожанова Алла Андреевна</t>
  </si>
  <si>
    <t>Галенко Наталья Александровна</t>
  </si>
  <si>
    <t>346414, Ростовская обл., г. Новочеркасск, ул. Гагарина, дом № 108 в, 8(86352) 2 54 76, cdtt1.48@mail.ru</t>
  </si>
  <si>
    <t>346448, Ростовская область, г. Новочеркасск, ул. Пляжная 19, Литер А, помещение 1-36, тел. 88635272244, e-mail: ddt_don@bk.ru</t>
  </si>
  <si>
    <t xml:space="preserve">346413, Россия, Ростовская обл., г. Новочеркасск, ул. Гвардейская, д.  № 1;
346431, Россия, Ростовская обл.,  г. Новочеркасск, ул. Молодежная, д. № 73/ пер. Заводской,  д.№ 10.
Тел. 8 863 52 33965;
</t>
  </si>
  <si>
    <t xml:space="preserve">346930, Ростовская область, г. Новошахтинск, ул. Королева, 2-б. (86369)2-83-12,
skola_37@mail.ru
</t>
  </si>
  <si>
    <t>346903, Ростовская область, г.Новошахтинск, ул. Союзная, 1; (86369)2-62-62, ds8ulybka@yandex.ru</t>
  </si>
  <si>
    <t>346931, г.Новошахтинск, ул.Писарева,30
(863 69) 2-80-18,
nepomniashaya.natali@yandex.ru</t>
  </si>
  <si>
    <t xml:space="preserve">344033, Ростовская область, г. Ростов-на-Дону, ул. Портовая, 541. 8(863)242-08-66
8-950-847-65-43
Don_school_77@mail.ru
</t>
  </si>
  <si>
    <t xml:space="preserve">Паркина
Инна Владимировна
</t>
  </si>
  <si>
    <t>Муниципальное бюджетное дошкольное образовательное учреждение «Детский сад  № 213» Советского  района</t>
  </si>
  <si>
    <t xml:space="preserve">344090,г. Ростов-на-Дону,
ул. Андрея Сладкова, 87/1,
8(863) 222-34-35  
8(863) 295-56-24
8-938-114-09-01
mbdou213@yandex.ru
</t>
  </si>
  <si>
    <t xml:space="preserve">Кононенко
Татьяна  Васильевна
</t>
  </si>
  <si>
    <t>Муниципальное бюджетное дошкольное образовательное учреждение «Детский сад  № 84» Советского  района</t>
  </si>
  <si>
    <t xml:space="preserve">344029, г. Ростов-на-Дону,
ул. Жданова, 15Б
8(863) 210-02-26  
8(863) 210-02-24
8-903-470-65-50
mbdou84@mail.ru
</t>
  </si>
  <si>
    <t xml:space="preserve">Кротова
Евгения Игоревна
</t>
  </si>
  <si>
    <t xml:space="preserve">344058, г. Ростов-на-Дону,
пр. Коммунистический, 12/4
8(863) 222-13-71
8-903-439-05-67
mbdou223_61@mail.ru
</t>
  </si>
  <si>
    <t>Муниципальное бюджетное дошкольное образовательное учреждение «Детский сад  № 223» Советского  района</t>
  </si>
  <si>
    <t xml:space="preserve">Зеркаль
Ирина Анатольевна
</t>
  </si>
  <si>
    <t>347939, Ростовская область, город Таганрог, улица Чучева, дом 48, sad4@tagobr.ru тел/факс 8(8634)382630</t>
  </si>
  <si>
    <t xml:space="preserve">346512, Ростовская область, г. Шахты, ул. Безымянная, д. 6. тел.22-50-75
school7@shakhty-edu.ru
</t>
  </si>
  <si>
    <t>Ранова Анна Александрова</t>
  </si>
  <si>
    <t xml:space="preserve">346503 г.Шахты, ул.Волошина, 20. 22-97-56, 8-928-115-71-17, Scool23-shahty@rambler.ru
</t>
  </si>
  <si>
    <t xml:space="preserve">346503 г.Шахты, ул.Сапрыкина, 5. 22-91-05, 22-45-94.
school25@shakhty-edu.ru
</t>
  </si>
  <si>
    <t>Гарковец Татьяна Геннадьевна</t>
  </si>
  <si>
    <t xml:space="preserve">346516 г.Шахты, ул.Азовская, 46
26-87-41, 8-902-429-04-10,
school27@shakhty-edu.ru
</t>
  </si>
  <si>
    <t xml:space="preserve">346521 г.Шахты, пер Думский, 3. тел. 23-95-15 school32@shakhty-edu.ru
</t>
  </si>
  <si>
    <t>346505 г.Шахты, ул.Фучика, 8 «А». тел. 26-11-49 school40@shakhty-edu.ru</t>
  </si>
  <si>
    <t>Воробьев Станислав Владимирович</t>
  </si>
  <si>
    <t>346516 г.Шахты, Красинская, 57 «А», 8(8636)26-87-42, dou21@shakhty-edu.ru</t>
  </si>
  <si>
    <t xml:space="preserve">346537 г.Шахты, ул.Ландау,5
26-00-31, 26-03-04, 26-00-05, 8-951-522-82-58, 
dou28@shakhty-edu.ru
</t>
  </si>
  <si>
    <t xml:space="preserve">346521 г.Шахты, пер.Думский, 1
23-92-62, 8-918-527-43-56?
dou40@shakhty-edu.ru
</t>
  </si>
  <si>
    <t xml:space="preserve">346505 г.Шахты, ул.Заводская, 7
26-12-05, 26-11-76, 8-938-104-18-86,
dou56@shakhty-edu.ru
</t>
  </si>
  <si>
    <t>346535, Ростовская область, город Шахты, проезд 3-й квартал, дом 7-А, 8(8636)28-20-62, dou70@shakhty-edu.ru</t>
  </si>
  <si>
    <t>Муниципальное бюджетное дошкольное образовательное учреждение детский сад № 78 «Лазорик»</t>
  </si>
  <si>
    <t>Дядюнова Татьяна Евгеньевна</t>
  </si>
  <si>
    <t>347001, Ростовская обл., Белокалитвенский р-он, х.Нижнепопов, ул. Мостовая, 10. 8 (86383) 6-56-46. E-mail: lazorik78@yandex.ru</t>
  </si>
  <si>
    <t>Приказ Департамента по делам казачества и кадетских учебных заведений Ростовской области № 53 от 21.05.2021</t>
  </si>
  <si>
    <t>Муниципальное бюджетное дошкольное образовательное учреждение Сосновский детский сад комбинированного вида "Теремок"</t>
  </si>
  <si>
    <t>347000, Ростовская обл., Белокалитвенский р-он, п.Сосны, ул. Кирова, д.15А. Тел.: 8 (86383) 3-30-53. E-mail: teremok15a@mail.ru. Сайт: www.bkterem.ru</t>
  </si>
  <si>
    <t>Бусыгина Виктория Викторовна</t>
  </si>
  <si>
    <t>Муниципальное бюджетное дошкольное образовательное учреждение Родионово-Несветайского района детский сад «Светлячок»</t>
  </si>
  <si>
    <t>346586, Ростовская область, Родионово-Несветайский р-он, х.Дарьевка, ул. Молодежная, 1Ж. Тел: 8 (918) 505-58-72, 8 (86340) 2-51-50. E-mail: nn.nikeytseva@mail.ru. Сайт: doysvetlacok.ucoz.ru</t>
  </si>
  <si>
    <t>Никейцева Наталья Николаевна</t>
  </si>
  <si>
    <t>Мунициапльное бюджетное общеобразовательное учреждение средняя общеобразовательная школа № 10</t>
  </si>
  <si>
    <t>Петрова Оксана Сергеевна</t>
  </si>
  <si>
    <t xml:space="preserve">347023, Ростовская область, Белокалитвенский р-он, п.Горняцкий, ул. Театральная, 1. Тел.: 8 (86383) 5-66-68. E-mail: ksusha30001@rambler.ru. Сайт: sosh10.bkobr.ru </t>
  </si>
  <si>
    <t>Демченко Наталья Николаевна</t>
  </si>
  <si>
    <t>Муниципальное буджетное образовательное учреждение Какичевская основная общеобразовательная школа</t>
  </si>
  <si>
    <t>347008, Ростовская обл, Белокалитвенский р-он, х. Какичев, ул. Молодежная, 3. Тел.: 8 (958) 544-65-01. E-mail: kaoo69@yandex.ru. Сайт: www.kakich.bkobr.ru</t>
  </si>
  <si>
    <t>Муниципальное бюджетное дошкольное образовательное учреждение детский сад № 3 "Красная шапочка"</t>
  </si>
  <si>
    <t>Баранова Наталья Сергеевна</t>
  </si>
  <si>
    <t xml:space="preserve">347042, Ростовская обл, г. Белая Калитва, ул. Жуковского, 10. Тел: +7 (86383)2-56-46. E-mail:  ds3shapochka@mail.ru </t>
  </si>
  <si>
    <t>МБОУ Родионово-Несветайского раона "Болдыревская основная общеобразовательная школа"</t>
  </si>
  <si>
    <t>Долгалева Наталья Александровна</t>
  </si>
  <si>
    <t>346598, Ростовская область, Родионово-Несветайский р-он, х. Болдыревка, ул. Школьная, 1. Тел: 8 (960) 454-48-57, 8 (86340) 2-53-68. E-mail: boldsh07@mail.ru</t>
  </si>
  <si>
    <t>Муниципальное бюджетное общеобразовательное учреждение Лопанская средняя общеобразовательная школа № 3</t>
  </si>
  <si>
    <t>347769, Ростовская область, Целинский р-он, с. Лопанка, ул. Молодежная, 2 "В"</t>
  </si>
  <si>
    <t>Тонкошкур Екатерина Сергеевна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</si>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</sst>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i/>
      <sz val="12"/>
      <color theme="0" tint="-0.49998474074526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0" tint="-0.499984740745262"/>
      <name val="Calibri"/>
      <family val="2"/>
      <charset val="204"/>
      <scheme val="minor"/>
    </font>
    <font>
      <i/>
      <sz val="12"/>
      <color theme="1" tint="0.499984740745262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6" fillId="2" borderId="0" xfId="0" applyFont="1" applyFill="1"/>
    <xf numFmtId="0" fontId="6" fillId="2" borderId="1" xfId="0" applyFont="1" applyFill="1" applyBorder="1"/>
    <xf numFmtId="0" fontId="0" fillId="3" borderId="0" xfId="0" applyFill="1"/>
    <xf numFmtId="0" fontId="0" fillId="3" borderId="1" xfId="0" applyFill="1" applyBorder="1"/>
    <xf numFmtId="0" fontId="6" fillId="3" borderId="0" xfId="0" applyFont="1" applyFill="1"/>
    <xf numFmtId="14" fontId="7" fillId="3" borderId="1" xfId="0" applyNumberFormat="1" applyFont="1" applyFill="1" applyBorder="1" applyAlignment="1">
      <alignment horizontal="left" wrapText="1"/>
    </xf>
    <xf numFmtId="0" fontId="8" fillId="3" borderId="0" xfId="0" applyFont="1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9" fillId="3" borderId="0" xfId="0" applyFont="1" applyFill="1"/>
    <xf numFmtId="0" fontId="0" fillId="3" borderId="0" xfId="0" applyFill="1" applyBorder="1"/>
    <xf numFmtId="0" fontId="9" fillId="3" borderId="1" xfId="0" applyFont="1" applyFill="1" applyBorder="1"/>
    <xf numFmtId="0" fontId="6" fillId="3" borderId="2" xfId="0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0" fillId="3" borderId="0" xfId="0" applyFill="1" applyBorder="1" applyAlignment="1">
      <alignment horizontal="left"/>
    </xf>
    <xf numFmtId="0" fontId="9" fillId="3" borderId="0" xfId="0" applyFont="1" applyFill="1" applyBorder="1"/>
    <xf numFmtId="0" fontId="2" fillId="3" borderId="1" xfId="0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7" fillId="3" borderId="1" xfId="0" applyFont="1" applyFill="1" applyBorder="1" applyAlignment="1">
      <alignment horizontal="left"/>
    </xf>
    <xf numFmtId="14" fontId="7" fillId="3" borderId="1" xfId="0" applyNumberFormat="1" applyFont="1" applyFill="1" applyBorder="1" applyAlignment="1">
      <alignment horizontal="left"/>
    </xf>
    <xf numFmtId="0" fontId="10" fillId="3" borderId="0" xfId="0" applyFont="1" applyFill="1"/>
    <xf numFmtId="0" fontId="6" fillId="3" borderId="0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1" fillId="3" borderId="0" xfId="0" applyFont="1" applyFill="1"/>
    <xf numFmtId="0" fontId="12" fillId="3" borderId="0" xfId="0" applyFont="1" applyFill="1"/>
    <xf numFmtId="0" fontId="9" fillId="2" borderId="1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wrapText="1"/>
    </xf>
    <xf numFmtId="14" fontId="7" fillId="3" borderId="3" xfId="0" applyNumberFormat="1" applyFont="1" applyFill="1" applyBorder="1" applyAlignment="1">
      <alignment horizontal="left" wrapText="1"/>
    </xf>
    <xf numFmtId="0" fontId="0" fillId="3" borderId="3" xfId="0" applyFill="1" applyBorder="1"/>
    <xf numFmtId="0" fontId="15" fillId="3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ont="1" applyFill="1" applyBorder="1"/>
    <xf numFmtId="0" fontId="6" fillId="3" borderId="5" xfId="0" applyFont="1" applyFill="1" applyBorder="1"/>
    <xf numFmtId="0" fontId="6" fillId="3" borderId="3" xfId="0" applyFont="1" applyFill="1" applyBorder="1"/>
    <xf numFmtId="0" fontId="16" fillId="3" borderId="2" xfId="0" applyFont="1" applyFill="1" applyBorder="1"/>
    <xf numFmtId="0" fontId="17" fillId="3" borderId="0" xfId="0" applyFont="1" applyFill="1"/>
    <xf numFmtId="0" fontId="7" fillId="3" borderId="2" xfId="0" applyFont="1" applyFill="1" applyBorder="1" applyAlignment="1">
      <alignment horizontal="left" wrapText="1"/>
    </xf>
    <xf numFmtId="14" fontId="7" fillId="3" borderId="2" xfId="0" applyNumberFormat="1" applyFont="1" applyFill="1" applyBorder="1" applyAlignment="1">
      <alignment horizontal="left" wrapText="1"/>
    </xf>
    <xf numFmtId="0" fontId="2" fillId="3" borderId="3" xfId="0" applyFont="1" applyFill="1" applyBorder="1"/>
    <xf numFmtId="0" fontId="7" fillId="3" borderId="0" xfId="0" applyFont="1" applyFill="1"/>
    <xf numFmtId="0" fontId="2" fillId="3" borderId="0" xfId="0" applyFont="1" applyFill="1" applyBorder="1"/>
    <xf numFmtId="0" fontId="2" fillId="3" borderId="0" xfId="0" applyFont="1" applyFill="1"/>
    <xf numFmtId="0" fontId="2" fillId="3" borderId="1" xfId="1" applyFont="1" applyFill="1" applyBorder="1" applyAlignment="1" applyProtection="1">
      <alignment horizontal="left" wrapText="1"/>
    </xf>
    <xf numFmtId="0" fontId="0" fillId="3" borderId="0" xfId="0" applyFont="1" applyFill="1"/>
    <xf numFmtId="0" fontId="9" fillId="4" borderId="1" xfId="0" applyFont="1" applyFill="1" applyBorder="1" applyAlignment="1">
      <alignment horizontal="left" wrapText="1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9" fillId="5" borderId="1" xfId="0" applyFont="1" applyFill="1" applyBorder="1" applyAlignment="1">
      <alignment horizontal="left"/>
    </xf>
    <xf numFmtId="0" fontId="6" fillId="5" borderId="0" xfId="0" applyFont="1" applyFill="1"/>
    <xf numFmtId="0" fontId="9" fillId="5" borderId="1" xfId="0" applyFont="1" applyFill="1" applyBorder="1" applyAlignment="1">
      <alignment horizontal="left" wrapText="1"/>
    </xf>
    <xf numFmtId="0" fontId="8" fillId="5" borderId="0" xfId="0" applyFont="1" applyFill="1" applyAlignment="1">
      <alignment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8" fillId="5" borderId="0" xfId="0" applyFont="1" applyFill="1" applyBorder="1"/>
    <xf numFmtId="0" fontId="8" fillId="5" borderId="0" xfId="0" applyFont="1" applyFill="1"/>
    <xf numFmtId="0" fontId="18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9" fillId="5" borderId="2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/>
    </xf>
    <xf numFmtId="0" fontId="9" fillId="5" borderId="0" xfId="0" applyFont="1" applyFill="1" applyBorder="1"/>
    <xf numFmtId="0" fontId="9" fillId="5" borderId="0" xfId="0" applyFont="1" applyFill="1"/>
    <xf numFmtId="0" fontId="6" fillId="5" borderId="2" xfId="0" applyFont="1" applyFill="1" applyBorder="1"/>
    <xf numFmtId="0" fontId="9" fillId="5" borderId="2" xfId="0" applyFont="1" applyFill="1" applyBorder="1"/>
    <xf numFmtId="0" fontId="8" fillId="5" borderId="1" xfId="0" applyFont="1" applyFill="1" applyBorder="1"/>
    <xf numFmtId="0" fontId="19" fillId="5" borderId="0" xfId="0" applyFont="1" applyFill="1"/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0" fillId="5" borderId="0" xfId="0" applyFill="1"/>
    <xf numFmtId="0" fontId="7" fillId="5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1" fillId="6" borderId="2" xfId="0" applyFont="1" applyFill="1" applyBorder="1"/>
    <xf numFmtId="0" fontId="9" fillId="4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0" fillId="3" borderId="0" xfId="0" applyFont="1" applyFill="1"/>
    <xf numFmtId="0" fontId="9" fillId="3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0" fontId="0" fillId="3" borderId="0" xfId="0" applyFont="1" applyFill="1" applyBorder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21" fillId="3" borderId="5" xfId="0" applyFont="1" applyFill="1" applyBorder="1"/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0" fontId="22" fillId="3" borderId="0" xfId="0" applyFont="1" applyFill="1"/>
    <xf numFmtId="0" fontId="9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6" fillId="3" borderId="0" xfId="0" applyFont="1" applyFill="1" applyBorder="1"/>
    <xf numFmtId="0" fontId="9" fillId="5" borderId="1" xfId="0" applyFont="1" applyFill="1" applyBorder="1" applyAlignment="1">
      <alignment horizontal="left" wrapText="1"/>
    </xf>
    <xf numFmtId="0" fontId="12" fillId="8" borderId="0" xfId="0" applyFont="1" applyFill="1"/>
    <xf numFmtId="0" fontId="11" fillId="8" borderId="0" xfId="0" applyFont="1" applyFill="1"/>
    <xf numFmtId="0" fontId="20" fillId="8" borderId="0" xfId="0" applyFont="1" applyFill="1"/>
    <xf numFmtId="0" fontId="22" fillId="8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6" fillId="3" borderId="1" xfId="0" applyFont="1" applyFill="1" applyBorder="1" applyAlignment="1">
      <alignment wrapText="1"/>
    </xf>
    <xf numFmtId="0" fontId="9" fillId="3" borderId="2" xfId="0" applyFont="1" applyFill="1" applyBorder="1"/>
    <xf numFmtId="0" fontId="8" fillId="3" borderId="1" xfId="0" applyFont="1" applyFill="1" applyBorder="1"/>
    <xf numFmtId="0" fontId="8" fillId="3" borderId="0" xfId="0" applyFont="1" applyFill="1" applyBorder="1"/>
    <xf numFmtId="0" fontId="19" fillId="3" borderId="0" xfId="0" applyFont="1" applyFill="1"/>
    <xf numFmtId="0" fontId="1" fillId="3" borderId="2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 wrapText="1"/>
    </xf>
    <xf numFmtId="14" fontId="3" fillId="9" borderId="1" xfId="0" applyNumberFormat="1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14" fontId="3" fillId="9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23" fillId="9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left" wrapText="1"/>
    </xf>
    <xf numFmtId="14" fontId="23" fillId="9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14" fontId="7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5" borderId="0" xfId="0" applyFont="1" applyFill="1" applyBorder="1"/>
    <xf numFmtId="0" fontId="15" fillId="5" borderId="0" xfId="0" applyFont="1" applyFill="1"/>
    <xf numFmtId="0" fontId="24" fillId="3" borderId="0" xfId="0" applyFont="1" applyFill="1"/>
    <xf numFmtId="49" fontId="6" fillId="3" borderId="0" xfId="0" applyNumberFormat="1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left" wrapText="1"/>
    </xf>
    <xf numFmtId="49" fontId="3" fillId="9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49" fontId="23" fillId="9" borderId="1" xfId="0" applyNumberFormat="1" applyFont="1" applyFill="1" applyBorder="1" applyAlignment="1">
      <alignment horizontal="left" wrapText="1"/>
    </xf>
    <xf numFmtId="49" fontId="7" fillId="3" borderId="2" xfId="0" applyNumberFormat="1" applyFon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0" fillId="3" borderId="0" xfId="0" applyNumberForma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25" fillId="0" borderId="0" xfId="0" applyFont="1" applyAlignment="1">
      <alignment horizontal="justify"/>
    </xf>
    <xf numFmtId="0" fontId="7" fillId="0" borderId="1" xfId="0" applyFont="1" applyBorder="1" applyAlignment="1">
      <alignment horizontal="justify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 wrapText="1"/>
    </xf>
    <xf numFmtId="49" fontId="6" fillId="3" borderId="0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left" wrapText="1"/>
    </xf>
    <xf numFmtId="49" fontId="9" fillId="5" borderId="6" xfId="0" applyNumberFormat="1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left" wrapText="1"/>
    </xf>
    <xf numFmtId="49" fontId="0" fillId="3" borderId="0" xfId="0" applyNumberFormat="1" applyFill="1" applyBorder="1"/>
    <xf numFmtId="49" fontId="0" fillId="0" borderId="0" xfId="0" applyNumberFormat="1" applyBorder="1"/>
    <xf numFmtId="49" fontId="0" fillId="0" borderId="0" xfId="0" applyNumberFormat="1"/>
    <xf numFmtId="49" fontId="7" fillId="3" borderId="4" xfId="0" applyNumberFormat="1" applyFont="1" applyFill="1" applyBorder="1" applyAlignment="1">
      <alignment horizontal="left" wrapText="1"/>
    </xf>
    <xf numFmtId="16" fontId="7" fillId="3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 wrapText="1"/>
    </xf>
    <xf numFmtId="0" fontId="0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1" fontId="9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14" fontId="14" fillId="10" borderId="1" xfId="0" applyNumberFormat="1" applyFont="1" applyFill="1" applyBorder="1" applyAlignment="1">
      <alignment horizontal="left" wrapText="1"/>
    </xf>
    <xf numFmtId="49" fontId="2" fillId="10" borderId="7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top" wrapText="1"/>
    </xf>
    <xf numFmtId="49" fontId="2" fillId="10" borderId="7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wrapText="1"/>
    </xf>
    <xf numFmtId="2" fontId="25" fillId="3" borderId="1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4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/>
    <xf numFmtId="49" fontId="14" fillId="10" borderId="7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wrapText="1"/>
    </xf>
    <xf numFmtId="14" fontId="14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14" fontId="2" fillId="10" borderId="1" xfId="0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49" fontId="14" fillId="10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7" fillId="0" borderId="0" xfId="0" applyFont="1"/>
    <xf numFmtId="0" fontId="7" fillId="0" borderId="1" xfId="0" applyFont="1" applyBorder="1" applyAlignment="1">
      <alignment horizontal="justify" wrapText="1"/>
    </xf>
    <xf numFmtId="0" fontId="9" fillId="3" borderId="1" xfId="0" applyFont="1" applyFill="1" applyBorder="1" applyAlignment="1">
      <alignment horizontal="left" wrapText="1"/>
    </xf>
    <xf numFmtId="49" fontId="9" fillId="3" borderId="7" xfId="0" applyNumberFormat="1" applyFont="1" applyFill="1" applyBorder="1" applyAlignment="1">
      <alignment horizontal="left" wrapText="1"/>
    </xf>
    <xf numFmtId="49" fontId="7" fillId="3" borderId="7" xfId="0" applyNumberFormat="1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4" fontId="7" fillId="2" borderId="2" xfId="0" applyNumberFormat="1" applyFont="1" applyFill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left" wrapText="1"/>
    </xf>
    <xf numFmtId="0" fontId="10" fillId="11" borderId="0" xfId="0" applyFont="1" applyFill="1" applyBorder="1" applyAlignment="1">
      <alignment wrapText="1"/>
    </xf>
    <xf numFmtId="14" fontId="9" fillId="4" borderId="1" xfId="0" applyNumberFormat="1" applyFont="1" applyFill="1" applyBorder="1" applyAlignment="1">
      <alignment horizontal="left" wrapText="1"/>
    </xf>
    <xf numFmtId="14" fontId="9" fillId="3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1" fillId="3" borderId="0" xfId="0" applyFont="1" applyFill="1" applyBorder="1"/>
    <xf numFmtId="49" fontId="9" fillId="3" borderId="1" xfId="0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9" fillId="0" borderId="1" xfId="0" applyFont="1" applyFill="1" applyBorder="1"/>
    <xf numFmtId="14" fontId="9" fillId="0" borderId="1" xfId="0" applyNumberFormat="1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left" wrapText="1"/>
    </xf>
    <xf numFmtId="0" fontId="9" fillId="7" borderId="6" xfId="0" applyFont="1" applyFill="1" applyBorder="1" applyAlignment="1">
      <alignment horizontal="left" wrapText="1"/>
    </xf>
    <xf numFmtId="0" fontId="9" fillId="7" borderId="7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49" fontId="9" fillId="3" borderId="4" xfId="0" applyNumberFormat="1" applyFont="1" applyFill="1" applyBorder="1" applyAlignment="1">
      <alignment horizontal="left" wrapText="1"/>
    </xf>
    <xf numFmtId="49" fontId="9" fillId="3" borderId="6" xfId="0" applyNumberFormat="1" applyFont="1" applyFill="1" applyBorder="1" applyAlignment="1">
      <alignment horizontal="left" wrapText="1"/>
    </xf>
    <xf numFmtId="49" fontId="9" fillId="3" borderId="7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11" borderId="4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horizontal="left" wrapText="1"/>
    </xf>
    <xf numFmtId="0" fontId="1" fillId="11" borderId="7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televa_6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3"/>
  <sheetViews>
    <sheetView tabSelected="1" zoomScale="80" zoomScaleNormal="80" workbookViewId="0">
      <pane xSplit="11" ySplit="4" topLeftCell="L1051" activePane="bottomRight" state="frozen"/>
      <selection pane="topRight" activeCell="K1" sqref="K1"/>
      <selection pane="bottomLeft" activeCell="A5" sqref="A5"/>
      <selection pane="bottomRight" activeCell="I1055" sqref="I1055"/>
    </sheetView>
  </sheetViews>
  <sheetFormatPr defaultRowHeight="15.75" x14ac:dyDescent="0.25"/>
  <cols>
    <col min="1" max="1" width="7.85546875" style="112" customWidth="1"/>
    <col min="2" max="2" width="6.28515625" style="185" customWidth="1"/>
    <col min="3" max="3" width="33.5703125" customWidth="1"/>
    <col min="4" max="4" width="33.7109375" customWidth="1"/>
    <col min="5" max="5" width="23.7109375" customWidth="1"/>
    <col min="6" max="6" width="19.140625" customWidth="1"/>
    <col min="7" max="7" width="16" customWidth="1"/>
    <col min="8" max="8" width="30.5703125" style="207" customWidth="1"/>
    <col min="9" max="9" width="11" style="3" customWidth="1"/>
    <col min="10" max="10" width="11" customWidth="1"/>
    <col min="11" max="11" width="13.28515625" customWidth="1"/>
    <col min="12" max="12" width="10.85546875" customWidth="1"/>
    <col min="13" max="13" width="9.140625" style="6"/>
  </cols>
  <sheetData>
    <row r="1" spans="1:13" s="6" customFormat="1" ht="18.75" x14ac:dyDescent="0.3">
      <c r="A1" s="139"/>
      <c r="B1" s="334" t="s">
        <v>1306</v>
      </c>
      <c r="C1" s="334"/>
      <c r="D1" s="334"/>
      <c r="E1" s="334"/>
      <c r="F1" s="334"/>
      <c r="G1" s="334"/>
      <c r="H1" s="334"/>
      <c r="I1" s="334"/>
      <c r="J1" s="334"/>
      <c r="K1" s="334"/>
      <c r="L1" s="15"/>
    </row>
    <row r="2" spans="1:13" s="15" customFormat="1" x14ac:dyDescent="0.25">
      <c r="A2" s="118"/>
      <c r="B2" s="170"/>
      <c r="C2" s="140"/>
      <c r="D2" s="140"/>
      <c r="E2" s="140"/>
      <c r="F2" s="140"/>
      <c r="G2" s="140"/>
      <c r="H2" s="199"/>
      <c r="I2" s="13"/>
      <c r="J2" s="140"/>
      <c r="K2" s="140"/>
      <c r="L2" s="140"/>
    </row>
    <row r="3" spans="1:13" s="6" customFormat="1" ht="109.5" customHeight="1" x14ac:dyDescent="0.25">
      <c r="A3" s="102" t="s">
        <v>1246</v>
      </c>
      <c r="B3" s="232" t="s">
        <v>0</v>
      </c>
      <c r="C3" s="102" t="s">
        <v>1305</v>
      </c>
      <c r="D3" s="231" t="s">
        <v>893</v>
      </c>
      <c r="E3" s="102" t="s">
        <v>940</v>
      </c>
      <c r="F3" s="102" t="s">
        <v>1</v>
      </c>
      <c r="G3" s="102" t="s">
        <v>99</v>
      </c>
      <c r="H3" s="171" t="s">
        <v>941</v>
      </c>
      <c r="I3" s="102" t="s">
        <v>2</v>
      </c>
      <c r="J3" s="102" t="s">
        <v>799</v>
      </c>
      <c r="K3" s="102" t="s">
        <v>1020</v>
      </c>
      <c r="L3" s="134" t="s">
        <v>939</v>
      </c>
    </row>
    <row r="4" spans="1:13" s="6" customFormat="1" ht="17.25" customHeight="1" x14ac:dyDescent="0.25">
      <c r="A4" s="141"/>
      <c r="B4" s="171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71">
        <v>7</v>
      </c>
      <c r="I4" s="102">
        <v>8</v>
      </c>
      <c r="J4" s="102">
        <v>9</v>
      </c>
      <c r="K4" s="102">
        <v>10</v>
      </c>
      <c r="L4" s="102">
        <v>11</v>
      </c>
    </row>
    <row r="5" spans="1:13" s="71" customFormat="1" ht="15.75" customHeight="1" x14ac:dyDescent="0.25">
      <c r="A5" s="109" t="s">
        <v>1245</v>
      </c>
      <c r="B5" s="327" t="s">
        <v>1238</v>
      </c>
      <c r="C5" s="327"/>
      <c r="D5" s="327"/>
      <c r="E5" s="327"/>
      <c r="F5" s="327"/>
      <c r="G5" s="327"/>
      <c r="H5" s="327"/>
      <c r="I5" s="327"/>
      <c r="J5" s="327"/>
      <c r="K5" s="327"/>
      <c r="L5" s="70"/>
      <c r="M5" s="8"/>
    </row>
    <row r="6" spans="1:13" s="6" customFormat="1" ht="93" customHeight="1" x14ac:dyDescent="0.25">
      <c r="A6" s="106"/>
      <c r="B6" s="172" t="s">
        <v>1407</v>
      </c>
      <c r="C6" s="36" t="s">
        <v>4</v>
      </c>
      <c r="D6" s="36" t="s">
        <v>5</v>
      </c>
      <c r="E6" s="36" t="s">
        <v>1041</v>
      </c>
      <c r="F6" s="36" t="s">
        <v>842</v>
      </c>
      <c r="G6" s="9">
        <v>38373</v>
      </c>
      <c r="H6" s="172" t="s">
        <v>2090</v>
      </c>
      <c r="I6" s="36" t="s">
        <v>795</v>
      </c>
      <c r="J6" s="36" t="s">
        <v>800</v>
      </c>
      <c r="K6" s="36">
        <v>132</v>
      </c>
      <c r="L6" s="36"/>
    </row>
    <row r="7" spans="1:13" s="6" customFormat="1" ht="78.75" customHeight="1" x14ac:dyDescent="0.25">
      <c r="A7" s="106"/>
      <c r="B7" s="172" t="s">
        <v>1408</v>
      </c>
      <c r="C7" s="36" t="s">
        <v>4</v>
      </c>
      <c r="D7" s="36" t="s">
        <v>6</v>
      </c>
      <c r="E7" s="36" t="s">
        <v>1042</v>
      </c>
      <c r="F7" s="36" t="s">
        <v>2799</v>
      </c>
      <c r="G7" s="9">
        <v>38383</v>
      </c>
      <c r="H7" s="172" t="s">
        <v>906</v>
      </c>
      <c r="I7" s="36" t="s">
        <v>795</v>
      </c>
      <c r="J7" s="36" t="s">
        <v>800</v>
      </c>
      <c r="K7" s="36">
        <v>128</v>
      </c>
      <c r="L7" s="36"/>
    </row>
    <row r="8" spans="1:13" s="6" customFormat="1" ht="204" customHeight="1" x14ac:dyDescent="0.25">
      <c r="A8" s="106"/>
      <c r="B8" s="172" t="s">
        <v>1409</v>
      </c>
      <c r="C8" s="36" t="s">
        <v>4</v>
      </c>
      <c r="D8" s="36" t="s">
        <v>7</v>
      </c>
      <c r="E8" s="36" t="s">
        <v>1043</v>
      </c>
      <c r="F8" s="36" t="s">
        <v>843</v>
      </c>
      <c r="G8" s="9">
        <v>39400</v>
      </c>
      <c r="H8" s="172" t="s">
        <v>907</v>
      </c>
      <c r="I8" s="36" t="s">
        <v>795</v>
      </c>
      <c r="J8" s="36" t="s">
        <v>800</v>
      </c>
      <c r="K8" s="36">
        <v>130</v>
      </c>
      <c r="L8" s="36"/>
    </row>
    <row r="9" spans="1:13" s="6" customFormat="1" ht="141.75" customHeight="1" x14ac:dyDescent="0.25">
      <c r="A9" s="106"/>
      <c r="B9" s="172" t="s">
        <v>1410</v>
      </c>
      <c r="C9" s="36" t="s">
        <v>4</v>
      </c>
      <c r="D9" s="36" t="s">
        <v>8</v>
      </c>
      <c r="E9" s="36" t="s">
        <v>1044</v>
      </c>
      <c r="F9" s="36" t="s">
        <v>844</v>
      </c>
      <c r="G9" s="9">
        <v>38860</v>
      </c>
      <c r="H9" s="172" t="s">
        <v>908</v>
      </c>
      <c r="I9" s="36" t="s">
        <v>795</v>
      </c>
      <c r="J9" s="36" t="s">
        <v>800</v>
      </c>
      <c r="K9" s="36">
        <v>142</v>
      </c>
      <c r="L9" s="36"/>
    </row>
    <row r="10" spans="1:13" s="6" customFormat="1" ht="184.5" customHeight="1" x14ac:dyDescent="0.25">
      <c r="A10" s="106"/>
      <c r="B10" s="172" t="s">
        <v>1411</v>
      </c>
      <c r="C10" s="36" t="s">
        <v>4</v>
      </c>
      <c r="D10" s="36" t="s">
        <v>9</v>
      </c>
      <c r="E10" s="36" t="s">
        <v>1045</v>
      </c>
      <c r="F10" s="36" t="s">
        <v>952</v>
      </c>
      <c r="G10" s="9">
        <v>38860</v>
      </c>
      <c r="H10" s="172" t="s">
        <v>909</v>
      </c>
      <c r="I10" s="36" t="s">
        <v>795</v>
      </c>
      <c r="J10" s="36" t="s">
        <v>800</v>
      </c>
      <c r="K10" s="36">
        <v>200</v>
      </c>
      <c r="L10" s="36"/>
    </row>
    <row r="11" spans="1:13" s="6" customFormat="1" ht="78.75" customHeight="1" x14ac:dyDescent="0.25">
      <c r="A11" s="106"/>
      <c r="B11" s="172" t="s">
        <v>1412</v>
      </c>
      <c r="C11" s="36" t="s">
        <v>4</v>
      </c>
      <c r="D11" s="36" t="s">
        <v>10</v>
      </c>
      <c r="E11" s="36" t="s">
        <v>1046</v>
      </c>
      <c r="F11" s="36" t="s">
        <v>2801</v>
      </c>
      <c r="G11" s="9">
        <v>38373</v>
      </c>
      <c r="H11" s="172" t="s">
        <v>910</v>
      </c>
      <c r="I11" s="36" t="s">
        <v>795</v>
      </c>
      <c r="J11" s="36" t="s">
        <v>800</v>
      </c>
      <c r="K11" s="36">
        <v>511</v>
      </c>
      <c r="L11" s="36"/>
    </row>
    <row r="12" spans="1:13" s="6" customFormat="1" ht="78.75" customHeight="1" x14ac:dyDescent="0.25">
      <c r="A12" s="106"/>
      <c r="B12" s="172" t="s">
        <v>1413</v>
      </c>
      <c r="C12" s="36" t="s">
        <v>4</v>
      </c>
      <c r="D12" s="36" t="s">
        <v>2203</v>
      </c>
      <c r="E12" s="36" t="s">
        <v>2209</v>
      </c>
      <c r="F12" s="36" t="s">
        <v>2208</v>
      </c>
      <c r="G12" s="9">
        <v>43824</v>
      </c>
      <c r="H12" s="172" t="s">
        <v>2204</v>
      </c>
      <c r="I12" s="36" t="s">
        <v>795</v>
      </c>
      <c r="J12" s="36" t="s">
        <v>800</v>
      </c>
      <c r="K12" s="36">
        <v>106</v>
      </c>
      <c r="L12" s="36"/>
    </row>
    <row r="13" spans="1:13" s="6" customFormat="1" ht="78.75" customHeight="1" x14ac:dyDescent="0.25">
      <c r="A13" s="106"/>
      <c r="B13" s="172" t="s">
        <v>1414</v>
      </c>
      <c r="C13" s="36" t="s">
        <v>4</v>
      </c>
      <c r="D13" s="36" t="s">
        <v>2455</v>
      </c>
      <c r="E13" s="36" t="s">
        <v>2800</v>
      </c>
      <c r="F13" s="36" t="s">
        <v>2456</v>
      </c>
      <c r="G13" s="9">
        <v>44137</v>
      </c>
      <c r="H13" s="172" t="s">
        <v>2454</v>
      </c>
      <c r="I13" s="36" t="s">
        <v>795</v>
      </c>
      <c r="J13" s="36" t="s">
        <v>800</v>
      </c>
      <c r="K13" s="36">
        <v>146</v>
      </c>
      <c r="L13" s="36"/>
    </row>
    <row r="14" spans="1:13" s="8" customFormat="1" ht="16.5" customHeight="1" x14ac:dyDescent="0.25">
      <c r="A14" s="107"/>
      <c r="B14" s="320" t="s">
        <v>98</v>
      </c>
      <c r="C14" s="320"/>
      <c r="D14" s="320"/>
      <c r="E14" s="320"/>
      <c r="F14" s="320"/>
      <c r="G14" s="320"/>
      <c r="H14" s="320"/>
      <c r="I14" s="35">
        <v>8</v>
      </c>
      <c r="J14" s="35"/>
      <c r="K14" s="35">
        <f>SUM(K6:K13)</f>
        <v>1495</v>
      </c>
      <c r="L14" s="35"/>
    </row>
    <row r="15" spans="1:13" s="6" customFormat="1" ht="78.75" customHeight="1" x14ac:dyDescent="0.25">
      <c r="A15" s="106"/>
      <c r="B15" s="172" t="s">
        <v>1415</v>
      </c>
      <c r="C15" s="36" t="s">
        <v>4</v>
      </c>
      <c r="D15" s="36" t="s">
        <v>11</v>
      </c>
      <c r="E15" s="36" t="s">
        <v>1047</v>
      </c>
      <c r="F15" s="36" t="s">
        <v>845</v>
      </c>
      <c r="G15" s="9">
        <v>38373</v>
      </c>
      <c r="H15" s="172" t="s">
        <v>911</v>
      </c>
      <c r="I15" s="36" t="s">
        <v>796</v>
      </c>
      <c r="J15" s="36" t="s">
        <v>800</v>
      </c>
      <c r="K15" s="36">
        <v>928</v>
      </c>
      <c r="L15" s="36"/>
    </row>
    <row r="16" spans="1:13" s="6" customFormat="1" ht="129" customHeight="1" x14ac:dyDescent="0.25">
      <c r="A16" s="106"/>
      <c r="B16" s="172" t="s">
        <v>2450</v>
      </c>
      <c r="C16" s="36" t="s">
        <v>4</v>
      </c>
      <c r="D16" s="36" t="s">
        <v>12</v>
      </c>
      <c r="E16" s="36" t="s">
        <v>1048</v>
      </c>
      <c r="F16" s="36" t="s">
        <v>943</v>
      </c>
      <c r="G16" s="9">
        <v>37572</v>
      </c>
      <c r="H16" s="172" t="s">
        <v>912</v>
      </c>
      <c r="I16" s="36" t="s">
        <v>796</v>
      </c>
      <c r="J16" s="36" t="s">
        <v>800</v>
      </c>
      <c r="K16" s="36">
        <v>372</v>
      </c>
      <c r="L16" s="36"/>
    </row>
    <row r="17" spans="1:13" s="6" customFormat="1" ht="144" customHeight="1" x14ac:dyDescent="0.25">
      <c r="A17" s="106"/>
      <c r="B17" s="172" t="s">
        <v>2205</v>
      </c>
      <c r="C17" s="36" t="s">
        <v>4</v>
      </c>
      <c r="D17" s="36" t="s">
        <v>13</v>
      </c>
      <c r="E17" s="36" t="s">
        <v>1049</v>
      </c>
      <c r="F17" s="36" t="s">
        <v>980</v>
      </c>
      <c r="G17" s="9">
        <v>38860</v>
      </c>
      <c r="H17" s="172" t="s">
        <v>909</v>
      </c>
      <c r="I17" s="36" t="s">
        <v>796</v>
      </c>
      <c r="J17" s="36" t="s">
        <v>800</v>
      </c>
      <c r="K17" s="36">
        <v>1155</v>
      </c>
      <c r="L17" s="36"/>
    </row>
    <row r="18" spans="1:13" s="6" customFormat="1" ht="144.75" customHeight="1" x14ac:dyDescent="0.25">
      <c r="A18" s="106"/>
      <c r="B18" s="172" t="s">
        <v>2451</v>
      </c>
      <c r="C18" s="36" t="s">
        <v>4</v>
      </c>
      <c r="D18" s="36" t="s">
        <v>14</v>
      </c>
      <c r="E18" s="36" t="s">
        <v>1050</v>
      </c>
      <c r="F18" s="36" t="s">
        <v>944</v>
      </c>
      <c r="G18" s="9">
        <v>37425</v>
      </c>
      <c r="H18" s="172" t="s">
        <v>913</v>
      </c>
      <c r="I18" s="36" t="s">
        <v>796</v>
      </c>
      <c r="J18" s="36" t="s">
        <v>800</v>
      </c>
      <c r="K18" s="36">
        <v>343</v>
      </c>
      <c r="L18" s="36"/>
    </row>
    <row r="19" spans="1:13" s="6" customFormat="1" ht="138.75" customHeight="1" x14ac:dyDescent="0.25">
      <c r="A19" s="106"/>
      <c r="B19" s="172" t="s">
        <v>2206</v>
      </c>
      <c r="C19" s="36" t="s">
        <v>4</v>
      </c>
      <c r="D19" s="36" t="s">
        <v>886</v>
      </c>
      <c r="E19" s="36" t="s">
        <v>1052</v>
      </c>
      <c r="F19" s="36" t="s">
        <v>1051</v>
      </c>
      <c r="G19" s="9">
        <v>38323</v>
      </c>
      <c r="H19" s="172" t="s">
        <v>914</v>
      </c>
      <c r="I19" s="36" t="s">
        <v>796</v>
      </c>
      <c r="J19" s="36" t="s">
        <v>801</v>
      </c>
      <c r="K19" s="36">
        <v>211</v>
      </c>
      <c r="L19" s="36"/>
    </row>
    <row r="20" spans="1:13" s="8" customFormat="1" ht="15.75" customHeight="1" x14ac:dyDescent="0.25">
      <c r="A20" s="107"/>
      <c r="B20" s="320" t="s">
        <v>98</v>
      </c>
      <c r="C20" s="320"/>
      <c r="D20" s="320"/>
      <c r="E20" s="320"/>
      <c r="F20" s="320"/>
      <c r="G20" s="320"/>
      <c r="H20" s="320"/>
      <c r="I20" s="35">
        <v>6</v>
      </c>
      <c r="J20" s="35"/>
      <c r="K20" s="35">
        <f>SUM(K15:K19)</f>
        <v>3009</v>
      </c>
      <c r="L20" s="35"/>
    </row>
    <row r="21" spans="1:13" s="135" customFormat="1" ht="175.5" customHeight="1" x14ac:dyDescent="0.25">
      <c r="A21" s="150"/>
      <c r="B21" s="173" t="s">
        <v>2452</v>
      </c>
      <c r="C21" s="151" t="s">
        <v>4</v>
      </c>
      <c r="D21" s="151" t="s">
        <v>953</v>
      </c>
      <c r="E21" s="151" t="s">
        <v>1053</v>
      </c>
      <c r="F21" s="151" t="s">
        <v>846</v>
      </c>
      <c r="G21" s="152">
        <v>39073</v>
      </c>
      <c r="H21" s="173" t="s">
        <v>915</v>
      </c>
      <c r="I21" s="151" t="s">
        <v>838</v>
      </c>
      <c r="J21" s="151" t="s">
        <v>802</v>
      </c>
      <c r="K21" s="151">
        <v>295</v>
      </c>
      <c r="L21" s="151" t="s">
        <v>1324</v>
      </c>
      <c r="M21" s="42"/>
    </row>
    <row r="22" spans="1:13" s="8" customFormat="1" ht="15.75" customHeight="1" x14ac:dyDescent="0.25">
      <c r="A22" s="107"/>
      <c r="B22" s="320" t="s">
        <v>98</v>
      </c>
      <c r="C22" s="320"/>
      <c r="D22" s="320"/>
      <c r="E22" s="320"/>
      <c r="F22" s="320"/>
      <c r="G22" s="320"/>
      <c r="H22" s="320"/>
      <c r="I22" s="35">
        <v>1</v>
      </c>
      <c r="J22" s="35"/>
      <c r="K22" s="35">
        <f>SUM(K21)</f>
        <v>295</v>
      </c>
      <c r="L22" s="35"/>
    </row>
    <row r="23" spans="1:13" s="6" customFormat="1" ht="143.25" customHeight="1" x14ac:dyDescent="0.25">
      <c r="A23" s="106"/>
      <c r="B23" s="172" t="s">
        <v>2453</v>
      </c>
      <c r="C23" s="36" t="s">
        <v>4</v>
      </c>
      <c r="D23" s="36" t="s">
        <v>887</v>
      </c>
      <c r="E23" s="36" t="s">
        <v>1054</v>
      </c>
      <c r="F23" s="36" t="s">
        <v>945</v>
      </c>
      <c r="G23" s="9">
        <v>37572</v>
      </c>
      <c r="H23" s="172" t="s">
        <v>916</v>
      </c>
      <c r="I23" s="36" t="s">
        <v>797</v>
      </c>
      <c r="J23" s="36" t="s">
        <v>801</v>
      </c>
      <c r="K23" s="36">
        <v>21</v>
      </c>
      <c r="L23" s="36"/>
    </row>
    <row r="24" spans="1:13" s="8" customFormat="1" ht="16.5" customHeight="1" x14ac:dyDescent="0.25">
      <c r="A24" s="107"/>
      <c r="B24" s="320" t="s">
        <v>98</v>
      </c>
      <c r="C24" s="320"/>
      <c r="D24" s="320"/>
      <c r="E24" s="320"/>
      <c r="F24" s="320"/>
      <c r="G24" s="320"/>
      <c r="H24" s="320"/>
      <c r="I24" s="35">
        <v>1</v>
      </c>
      <c r="J24" s="35"/>
      <c r="K24" s="35">
        <f>SUM(K23)</f>
        <v>21</v>
      </c>
      <c r="L24" s="35"/>
    </row>
    <row r="25" spans="1:13" s="68" customFormat="1" ht="17.25" customHeight="1" x14ac:dyDescent="0.25">
      <c r="A25" s="114"/>
      <c r="B25" s="335" t="s">
        <v>1035</v>
      </c>
      <c r="C25" s="336"/>
      <c r="D25" s="336"/>
      <c r="E25" s="336"/>
      <c r="F25" s="336"/>
      <c r="G25" s="67"/>
      <c r="H25" s="200"/>
      <c r="I25" s="67">
        <v>8</v>
      </c>
      <c r="J25" s="67"/>
      <c r="K25" s="67">
        <f>K14</f>
        <v>1495</v>
      </c>
      <c r="L25" s="67"/>
      <c r="M25" s="142"/>
    </row>
    <row r="26" spans="1:13" s="68" customFormat="1" ht="15.75" customHeight="1" x14ac:dyDescent="0.25">
      <c r="A26" s="114"/>
      <c r="B26" s="335" t="s">
        <v>1036</v>
      </c>
      <c r="C26" s="335"/>
      <c r="D26" s="335"/>
      <c r="E26" s="335"/>
      <c r="F26" s="335"/>
      <c r="G26" s="67"/>
      <c r="H26" s="200"/>
      <c r="I26" s="67">
        <f>I20</f>
        <v>6</v>
      </c>
      <c r="J26" s="67"/>
      <c r="K26" s="67">
        <f>K20</f>
        <v>3009</v>
      </c>
      <c r="L26" s="67"/>
      <c r="M26" s="142"/>
    </row>
    <row r="27" spans="1:13" s="68" customFormat="1" ht="21.75" customHeight="1" x14ac:dyDescent="0.25">
      <c r="A27" s="114"/>
      <c r="B27" s="335" t="s">
        <v>1037</v>
      </c>
      <c r="C27" s="335"/>
      <c r="D27" s="335"/>
      <c r="E27" s="335"/>
      <c r="F27" s="335"/>
      <c r="G27" s="67"/>
      <c r="H27" s="200"/>
      <c r="I27" s="67">
        <v>1</v>
      </c>
      <c r="J27" s="67"/>
      <c r="K27" s="67">
        <f>K22</f>
        <v>295</v>
      </c>
      <c r="L27" s="67"/>
      <c r="M27" s="142"/>
    </row>
    <row r="28" spans="1:13" s="68" customFormat="1" ht="13.5" customHeight="1" x14ac:dyDescent="0.25">
      <c r="A28" s="114"/>
      <c r="B28" s="335" t="s">
        <v>1038</v>
      </c>
      <c r="C28" s="335"/>
      <c r="D28" s="335"/>
      <c r="E28" s="335"/>
      <c r="F28" s="335"/>
      <c r="G28" s="67"/>
      <c r="H28" s="200"/>
      <c r="I28" s="67">
        <v>1</v>
      </c>
      <c r="J28" s="67"/>
      <c r="K28" s="67">
        <f>K24</f>
        <v>21</v>
      </c>
      <c r="L28" s="67"/>
      <c r="M28" s="142"/>
    </row>
    <row r="29" spans="1:13" s="73" customFormat="1" ht="16.5" customHeight="1" x14ac:dyDescent="0.3">
      <c r="A29" s="102"/>
      <c r="B29" s="327" t="s">
        <v>1239</v>
      </c>
      <c r="C29" s="327"/>
      <c r="D29" s="327"/>
      <c r="E29" s="327"/>
      <c r="F29" s="327"/>
      <c r="G29" s="327"/>
      <c r="H29" s="327"/>
      <c r="I29" s="72">
        <f>SUM(I25:I28)</f>
        <v>16</v>
      </c>
      <c r="J29" s="72"/>
      <c r="K29" s="72">
        <f>SUM(K25:K28)</f>
        <v>4820</v>
      </c>
      <c r="L29" s="72"/>
      <c r="M29" s="143"/>
    </row>
    <row r="30" spans="1:13" s="73" customFormat="1" ht="16.5" customHeight="1" x14ac:dyDescent="0.3">
      <c r="A30" s="102" t="s">
        <v>1247</v>
      </c>
      <c r="B30" s="302" t="s">
        <v>1234</v>
      </c>
      <c r="C30" s="303"/>
      <c r="D30" s="303"/>
      <c r="E30" s="303"/>
      <c r="F30" s="303"/>
      <c r="G30" s="303"/>
      <c r="H30" s="304"/>
      <c r="I30" s="98"/>
      <c r="J30" s="98"/>
      <c r="K30" s="98"/>
      <c r="L30" s="98"/>
      <c r="M30" s="143"/>
    </row>
    <row r="31" spans="1:13" s="73" customFormat="1" ht="111" customHeight="1" x14ac:dyDescent="0.3">
      <c r="A31" s="116"/>
      <c r="B31" s="172" t="s">
        <v>1416</v>
      </c>
      <c r="C31" s="36" t="s">
        <v>1234</v>
      </c>
      <c r="D31" s="163" t="s">
        <v>2101</v>
      </c>
      <c r="E31" s="2" t="s">
        <v>1365</v>
      </c>
      <c r="F31" s="36" t="s">
        <v>1364</v>
      </c>
      <c r="G31" s="164">
        <v>43060</v>
      </c>
      <c r="H31" s="172" t="s">
        <v>1355</v>
      </c>
      <c r="I31" s="36" t="s">
        <v>955</v>
      </c>
      <c r="J31" s="36" t="s">
        <v>800</v>
      </c>
      <c r="K31" s="162">
        <v>104</v>
      </c>
      <c r="L31" s="162"/>
      <c r="M31" s="143"/>
    </row>
    <row r="32" spans="1:13" s="8" customFormat="1" ht="15.75" customHeight="1" x14ac:dyDescent="0.25">
      <c r="A32" s="107"/>
      <c r="B32" s="320" t="s">
        <v>98</v>
      </c>
      <c r="C32" s="320"/>
      <c r="D32" s="320"/>
      <c r="E32" s="320"/>
      <c r="F32" s="320"/>
      <c r="G32" s="320"/>
      <c r="H32" s="320"/>
      <c r="I32" s="162">
        <v>1</v>
      </c>
      <c r="J32" s="162"/>
      <c r="K32" s="162">
        <f>SUM(K31)</f>
        <v>104</v>
      </c>
      <c r="L32" s="162"/>
    </row>
    <row r="33" spans="1:13" s="66" customFormat="1" ht="132.75" customHeight="1" x14ac:dyDescent="0.25">
      <c r="A33" s="106"/>
      <c r="B33" s="172" t="s">
        <v>1417</v>
      </c>
      <c r="C33" s="36" t="s">
        <v>1234</v>
      </c>
      <c r="D33" s="36" t="s">
        <v>2104</v>
      </c>
      <c r="E33" s="36" t="s">
        <v>1235</v>
      </c>
      <c r="F33" s="36" t="s">
        <v>2102</v>
      </c>
      <c r="G33" s="233">
        <v>2001</v>
      </c>
      <c r="H33" s="172" t="s">
        <v>1237</v>
      </c>
      <c r="I33" s="36" t="s">
        <v>796</v>
      </c>
      <c r="J33" s="36" t="s">
        <v>800</v>
      </c>
      <c r="K33" s="36">
        <v>177</v>
      </c>
      <c r="L33" s="36"/>
    </row>
    <row r="34" spans="1:13" s="66" customFormat="1" ht="82.5" customHeight="1" x14ac:dyDescent="0.25">
      <c r="A34" s="106"/>
      <c r="B34" s="172" t="s">
        <v>1418</v>
      </c>
      <c r="C34" s="36" t="s">
        <v>1234</v>
      </c>
      <c r="D34" s="36" t="s">
        <v>2103</v>
      </c>
      <c r="E34" s="36" t="s">
        <v>1236</v>
      </c>
      <c r="F34" s="36" t="s">
        <v>1370</v>
      </c>
      <c r="G34" s="9">
        <v>38373</v>
      </c>
      <c r="H34" s="172" t="s">
        <v>1237</v>
      </c>
      <c r="I34" s="36" t="s">
        <v>796</v>
      </c>
      <c r="J34" s="36" t="s">
        <v>800</v>
      </c>
      <c r="K34" s="36">
        <v>895</v>
      </c>
      <c r="L34" s="36"/>
    </row>
    <row r="35" spans="1:13" s="66" customFormat="1" ht="114.75" customHeight="1" x14ac:dyDescent="0.25">
      <c r="A35" s="106"/>
      <c r="B35" s="172" t="s">
        <v>1419</v>
      </c>
      <c r="C35" s="36" t="s">
        <v>1234</v>
      </c>
      <c r="D35" s="1" t="s">
        <v>2105</v>
      </c>
      <c r="E35" s="163" t="s">
        <v>1372</v>
      </c>
      <c r="F35" s="36" t="s">
        <v>1371</v>
      </c>
      <c r="G35" s="9">
        <v>43094</v>
      </c>
      <c r="H35" s="175" t="s">
        <v>1383</v>
      </c>
      <c r="I35" s="36" t="s">
        <v>796</v>
      </c>
      <c r="J35" s="36" t="s">
        <v>800</v>
      </c>
      <c r="K35" s="36">
        <v>126</v>
      </c>
      <c r="L35" s="36"/>
    </row>
    <row r="36" spans="1:13" s="66" customFormat="1" ht="15.75" customHeight="1" x14ac:dyDescent="0.25">
      <c r="A36" s="106"/>
      <c r="B36" s="314" t="s">
        <v>1240</v>
      </c>
      <c r="C36" s="315"/>
      <c r="D36" s="315"/>
      <c r="E36" s="315"/>
      <c r="F36" s="315"/>
      <c r="G36" s="315"/>
      <c r="H36" s="316"/>
      <c r="I36" s="99">
        <v>3</v>
      </c>
      <c r="J36" s="36"/>
      <c r="K36" s="36">
        <f>SUM(K33:K35)</f>
        <v>1198</v>
      </c>
      <c r="L36" s="36"/>
    </row>
    <row r="37" spans="1:13" s="68" customFormat="1" ht="17.25" customHeight="1" x14ac:dyDescent="0.25">
      <c r="A37" s="114"/>
      <c r="B37" s="335" t="s">
        <v>1035</v>
      </c>
      <c r="C37" s="336"/>
      <c r="D37" s="336"/>
      <c r="E37" s="336"/>
      <c r="F37" s="336"/>
      <c r="G37" s="97"/>
      <c r="H37" s="200"/>
      <c r="I37" s="97">
        <f>I32</f>
        <v>1</v>
      </c>
      <c r="J37" s="97"/>
      <c r="K37" s="97">
        <f>SUM(K32)</f>
        <v>104</v>
      </c>
      <c r="L37" s="97"/>
      <c r="M37" s="142"/>
    </row>
    <row r="38" spans="1:13" s="68" customFormat="1" ht="15.75" customHeight="1" x14ac:dyDescent="0.25">
      <c r="A38" s="114"/>
      <c r="B38" s="335" t="s">
        <v>1036</v>
      </c>
      <c r="C38" s="335"/>
      <c r="D38" s="335"/>
      <c r="E38" s="335"/>
      <c r="F38" s="335"/>
      <c r="G38" s="97"/>
      <c r="H38" s="200"/>
      <c r="I38" s="97">
        <v>3</v>
      </c>
      <c r="J38" s="97"/>
      <c r="K38" s="97">
        <v>1198</v>
      </c>
      <c r="L38" s="97"/>
      <c r="M38" s="142"/>
    </row>
    <row r="39" spans="1:13" s="68" customFormat="1" ht="15.75" customHeight="1" x14ac:dyDescent="0.25">
      <c r="A39" s="114"/>
      <c r="B39" s="335" t="s">
        <v>1037</v>
      </c>
      <c r="C39" s="335"/>
      <c r="D39" s="335"/>
      <c r="E39" s="335"/>
      <c r="F39" s="335"/>
      <c r="G39" s="97"/>
      <c r="H39" s="200"/>
      <c r="I39" s="97">
        <v>0</v>
      </c>
      <c r="J39" s="97"/>
      <c r="K39" s="97">
        <v>0</v>
      </c>
      <c r="L39" s="97"/>
      <c r="M39" s="142"/>
    </row>
    <row r="40" spans="1:13" s="68" customFormat="1" ht="13.5" customHeight="1" x14ac:dyDescent="0.25">
      <c r="A40" s="114"/>
      <c r="B40" s="335" t="s">
        <v>1038</v>
      </c>
      <c r="C40" s="335"/>
      <c r="D40" s="335"/>
      <c r="E40" s="335"/>
      <c r="F40" s="335"/>
      <c r="G40" s="97"/>
      <c r="H40" s="200"/>
      <c r="I40" s="97">
        <v>0</v>
      </c>
      <c r="J40" s="97"/>
      <c r="K40" s="97">
        <f ca="1">E35=K36+SUM(K40)</f>
        <v>0</v>
      </c>
      <c r="L40" s="97"/>
      <c r="M40" s="142"/>
    </row>
    <row r="41" spans="1:13" s="73" customFormat="1" ht="16.5" customHeight="1" x14ac:dyDescent="0.3">
      <c r="A41" s="102"/>
      <c r="B41" s="327" t="s">
        <v>1241</v>
      </c>
      <c r="C41" s="327"/>
      <c r="D41" s="327"/>
      <c r="E41" s="327"/>
      <c r="F41" s="327"/>
      <c r="G41" s="327"/>
      <c r="H41" s="327"/>
      <c r="I41" s="98">
        <f>SUM(I37:I40)</f>
        <v>4</v>
      </c>
      <c r="J41" s="98"/>
      <c r="K41" s="98">
        <f>SUM(K37:K38)</f>
        <v>1302</v>
      </c>
      <c r="L41" s="98"/>
      <c r="M41" s="143"/>
    </row>
    <row r="42" spans="1:13" s="76" customFormat="1" ht="14.25" customHeight="1" x14ac:dyDescent="0.25">
      <c r="A42" s="102" t="s">
        <v>1248</v>
      </c>
      <c r="B42" s="302" t="s">
        <v>100</v>
      </c>
      <c r="C42" s="303"/>
      <c r="D42" s="303"/>
      <c r="E42" s="74"/>
      <c r="F42" s="74"/>
      <c r="G42" s="74"/>
      <c r="H42" s="201"/>
      <c r="I42" s="74"/>
      <c r="J42" s="74"/>
      <c r="K42" s="75"/>
      <c r="L42" s="72"/>
      <c r="M42" s="144"/>
    </row>
    <row r="43" spans="1:13" s="6" customFormat="1" ht="126" customHeight="1" x14ac:dyDescent="0.25">
      <c r="A43" s="106"/>
      <c r="B43" s="172" t="s">
        <v>1420</v>
      </c>
      <c r="C43" s="36" t="s">
        <v>15</v>
      </c>
      <c r="D43" s="36" t="s">
        <v>21</v>
      </c>
      <c r="E43" s="36" t="s">
        <v>1055</v>
      </c>
      <c r="F43" s="36" t="s">
        <v>850</v>
      </c>
      <c r="G43" s="9">
        <v>38323</v>
      </c>
      <c r="H43" s="172" t="s">
        <v>102</v>
      </c>
      <c r="I43" s="36" t="s">
        <v>795</v>
      </c>
      <c r="J43" s="36" t="s">
        <v>800</v>
      </c>
      <c r="K43" s="36">
        <v>118</v>
      </c>
      <c r="L43" s="36"/>
    </row>
    <row r="44" spans="1:13" s="6" customFormat="1" ht="126" customHeight="1" x14ac:dyDescent="0.25">
      <c r="A44" s="106"/>
      <c r="B44" s="172"/>
      <c r="C44" s="36" t="s">
        <v>15</v>
      </c>
      <c r="D44" s="36" t="s">
        <v>2547</v>
      </c>
      <c r="E44" s="36" t="s">
        <v>2548</v>
      </c>
      <c r="F44" s="36" t="s">
        <v>2549</v>
      </c>
      <c r="G44" s="9">
        <v>44293</v>
      </c>
      <c r="H44" s="172" t="s">
        <v>2546</v>
      </c>
      <c r="I44" s="36" t="s">
        <v>795</v>
      </c>
      <c r="J44" s="36" t="s">
        <v>800</v>
      </c>
      <c r="K44" s="36">
        <v>83</v>
      </c>
      <c r="L44" s="36"/>
    </row>
    <row r="45" spans="1:13" s="6" customFormat="1" ht="126" customHeight="1" x14ac:dyDescent="0.25">
      <c r="A45" s="106"/>
      <c r="B45" s="172"/>
      <c r="C45" s="36" t="s">
        <v>15</v>
      </c>
      <c r="D45" s="36" t="s">
        <v>2550</v>
      </c>
      <c r="E45" s="36" t="s">
        <v>2551</v>
      </c>
      <c r="F45" s="36" t="s">
        <v>2552</v>
      </c>
      <c r="G45" s="9">
        <v>44307</v>
      </c>
      <c r="H45" s="172" t="s">
        <v>2553</v>
      </c>
      <c r="I45" s="36" t="s">
        <v>795</v>
      </c>
      <c r="J45" s="36" t="s">
        <v>800</v>
      </c>
      <c r="K45" s="36">
        <v>165</v>
      </c>
      <c r="L45" s="36"/>
    </row>
    <row r="46" spans="1:13" s="6" customFormat="1" ht="126" customHeight="1" x14ac:dyDescent="0.25">
      <c r="A46" s="106"/>
      <c r="B46" s="172"/>
      <c r="C46" s="36" t="s">
        <v>15</v>
      </c>
      <c r="D46" s="36" t="s">
        <v>2543</v>
      </c>
      <c r="E46" s="36" t="s">
        <v>2544</v>
      </c>
      <c r="F46" s="36" t="s">
        <v>2545</v>
      </c>
      <c r="G46" s="9">
        <v>44293</v>
      </c>
      <c r="H46" s="172" t="s">
        <v>2546</v>
      </c>
      <c r="I46" s="36" t="s">
        <v>795</v>
      </c>
      <c r="J46" s="36" t="s">
        <v>800</v>
      </c>
      <c r="K46" s="36">
        <v>88</v>
      </c>
      <c r="L46" s="36"/>
    </row>
    <row r="47" spans="1:13" s="8" customFormat="1" ht="15.75" customHeight="1" x14ac:dyDescent="0.25">
      <c r="A47" s="107"/>
      <c r="B47" s="320" t="s">
        <v>98</v>
      </c>
      <c r="C47" s="320"/>
      <c r="D47" s="320"/>
      <c r="E47" s="320"/>
      <c r="F47" s="320"/>
      <c r="G47" s="320"/>
      <c r="H47" s="320"/>
      <c r="I47" s="35">
        <v>4</v>
      </c>
      <c r="J47" s="35"/>
      <c r="K47" s="35">
        <f>SUM(K43:K46)</f>
        <v>454</v>
      </c>
      <c r="L47" s="35"/>
    </row>
    <row r="48" spans="1:13" s="44" customFormat="1" ht="110.25" customHeight="1" x14ac:dyDescent="0.25">
      <c r="A48" s="106"/>
      <c r="B48" s="172" t="s">
        <v>1421</v>
      </c>
      <c r="C48" s="36" t="s">
        <v>15</v>
      </c>
      <c r="D48" s="36" t="s">
        <v>16</v>
      </c>
      <c r="E48" s="36" t="s">
        <v>956</v>
      </c>
      <c r="F48" s="36" t="s">
        <v>946</v>
      </c>
      <c r="G48" s="9">
        <v>38323</v>
      </c>
      <c r="H48" s="172" t="s">
        <v>1142</v>
      </c>
      <c r="I48" s="36" t="s">
        <v>796</v>
      </c>
      <c r="J48" s="36" t="s">
        <v>800</v>
      </c>
      <c r="K48" s="36">
        <v>132</v>
      </c>
      <c r="L48" s="36"/>
    </row>
    <row r="49" spans="1:13" s="44" customFormat="1" ht="129.75" customHeight="1" x14ac:dyDescent="0.25">
      <c r="A49" s="106"/>
      <c r="B49" s="172" t="s">
        <v>1422</v>
      </c>
      <c r="C49" s="36" t="s">
        <v>15</v>
      </c>
      <c r="D49" s="36" t="s">
        <v>17</v>
      </c>
      <c r="E49" s="36" t="s">
        <v>1056</v>
      </c>
      <c r="F49" s="36" t="s">
        <v>899</v>
      </c>
      <c r="G49" s="9">
        <v>37425</v>
      </c>
      <c r="H49" s="172" t="s">
        <v>103</v>
      </c>
      <c r="I49" s="36" t="s">
        <v>796</v>
      </c>
      <c r="J49" s="36" t="s">
        <v>800</v>
      </c>
      <c r="K49" s="36">
        <v>308</v>
      </c>
      <c r="L49" s="36"/>
    </row>
    <row r="50" spans="1:13" s="44" customFormat="1" ht="126" customHeight="1" x14ac:dyDescent="0.25">
      <c r="A50" s="106"/>
      <c r="B50" s="172" t="s">
        <v>1423</v>
      </c>
      <c r="C50" s="36" t="s">
        <v>15</v>
      </c>
      <c r="D50" s="36" t="s">
        <v>18</v>
      </c>
      <c r="E50" s="36" t="s">
        <v>900</v>
      </c>
      <c r="F50" s="36" t="s">
        <v>847</v>
      </c>
      <c r="G50" s="9">
        <v>37425</v>
      </c>
      <c r="H50" s="172" t="s">
        <v>103</v>
      </c>
      <c r="I50" s="36" t="s">
        <v>796</v>
      </c>
      <c r="J50" s="36" t="s">
        <v>800</v>
      </c>
      <c r="K50" s="36">
        <v>360</v>
      </c>
      <c r="L50" s="36"/>
    </row>
    <row r="51" spans="1:13" s="44" customFormat="1" ht="110.25" customHeight="1" x14ac:dyDescent="0.25">
      <c r="A51" s="106"/>
      <c r="B51" s="172" t="s">
        <v>1424</v>
      </c>
      <c r="C51" s="36" t="s">
        <v>15</v>
      </c>
      <c r="D51" s="36" t="s">
        <v>19</v>
      </c>
      <c r="E51" s="36" t="s">
        <v>1058</v>
      </c>
      <c r="F51" s="36" t="s">
        <v>848</v>
      </c>
      <c r="G51" s="9">
        <v>38323</v>
      </c>
      <c r="H51" s="172" t="s">
        <v>104</v>
      </c>
      <c r="I51" s="36" t="s">
        <v>796</v>
      </c>
      <c r="J51" s="36" t="s">
        <v>800</v>
      </c>
      <c r="K51" s="36">
        <v>172</v>
      </c>
      <c r="L51" s="36"/>
    </row>
    <row r="52" spans="1:13" s="44" customFormat="1" ht="126" customHeight="1" x14ac:dyDescent="0.25">
      <c r="A52" s="106"/>
      <c r="B52" s="172" t="s">
        <v>1425</v>
      </c>
      <c r="C52" s="36" t="s">
        <v>15</v>
      </c>
      <c r="D52" s="36" t="s">
        <v>20</v>
      </c>
      <c r="E52" s="36" t="s">
        <v>1057</v>
      </c>
      <c r="F52" s="36" t="s">
        <v>849</v>
      </c>
      <c r="G52" s="9">
        <v>41850</v>
      </c>
      <c r="H52" s="172" t="s">
        <v>105</v>
      </c>
      <c r="I52" s="36" t="s">
        <v>796</v>
      </c>
      <c r="J52" s="36" t="s">
        <v>800</v>
      </c>
      <c r="K52" s="36">
        <v>147</v>
      </c>
      <c r="L52" s="36"/>
    </row>
    <row r="53" spans="1:13" s="45" customFormat="1" ht="14.25" customHeight="1" x14ac:dyDescent="0.25">
      <c r="A53" s="107"/>
      <c r="B53" s="320" t="s">
        <v>98</v>
      </c>
      <c r="C53" s="320"/>
      <c r="D53" s="320"/>
      <c r="E53" s="320"/>
      <c r="F53" s="320"/>
      <c r="G53" s="320"/>
      <c r="H53" s="320"/>
      <c r="I53" s="35">
        <v>5</v>
      </c>
      <c r="J53" s="35"/>
      <c r="K53" s="35">
        <f>SUM(K48:K52)</f>
        <v>1119</v>
      </c>
      <c r="L53" s="35"/>
    </row>
    <row r="54" spans="1:13" s="46" customFormat="1" ht="147.75" customHeight="1" x14ac:dyDescent="0.25">
      <c r="A54" s="156"/>
      <c r="B54" s="174" t="s">
        <v>1426</v>
      </c>
      <c r="C54" s="157" t="s">
        <v>15</v>
      </c>
      <c r="D54" s="157" t="s">
        <v>2106</v>
      </c>
      <c r="E54" s="157" t="s">
        <v>2107</v>
      </c>
      <c r="F54" s="157" t="s">
        <v>947</v>
      </c>
      <c r="G54" s="158">
        <v>41600</v>
      </c>
      <c r="H54" s="174" t="s">
        <v>948</v>
      </c>
      <c r="I54" s="157" t="s">
        <v>1146</v>
      </c>
      <c r="J54" s="157" t="s">
        <v>802</v>
      </c>
      <c r="K54" s="157">
        <v>360</v>
      </c>
      <c r="L54" s="157"/>
    </row>
    <row r="55" spans="1:13" s="8" customFormat="1" ht="15.75" customHeight="1" x14ac:dyDescent="0.25">
      <c r="A55" s="107"/>
      <c r="B55" s="320" t="s">
        <v>98</v>
      </c>
      <c r="C55" s="320"/>
      <c r="D55" s="320"/>
      <c r="E55" s="320"/>
      <c r="F55" s="320"/>
      <c r="G55" s="320"/>
      <c r="H55" s="320"/>
      <c r="I55" s="35">
        <v>1</v>
      </c>
      <c r="J55" s="35"/>
      <c r="K55" s="35">
        <f>SUM(K54)</f>
        <v>360</v>
      </c>
      <c r="L55" s="35"/>
    </row>
    <row r="56" spans="1:13" s="69" customFormat="1" ht="17.25" customHeight="1" x14ac:dyDescent="0.25">
      <c r="A56" s="115"/>
      <c r="B56" s="335" t="s">
        <v>1035</v>
      </c>
      <c r="C56" s="336"/>
      <c r="D56" s="336"/>
      <c r="E56" s="336"/>
      <c r="F56" s="336"/>
      <c r="G56" s="67"/>
      <c r="H56" s="200"/>
      <c r="I56" s="67">
        <v>4</v>
      </c>
      <c r="J56" s="67"/>
      <c r="K56" s="67">
        <f>K47</f>
        <v>454</v>
      </c>
      <c r="L56" s="67"/>
      <c r="M56" s="8"/>
    </row>
    <row r="57" spans="1:13" s="69" customFormat="1" ht="15.75" customHeight="1" x14ac:dyDescent="0.25">
      <c r="A57" s="115"/>
      <c r="B57" s="335" t="s">
        <v>1036</v>
      </c>
      <c r="C57" s="335"/>
      <c r="D57" s="335"/>
      <c r="E57" s="335"/>
      <c r="F57" s="335"/>
      <c r="G57" s="67"/>
      <c r="H57" s="200"/>
      <c r="I57" s="67">
        <v>5</v>
      </c>
      <c r="J57" s="67"/>
      <c r="K57" s="67">
        <f>K53</f>
        <v>1119</v>
      </c>
      <c r="L57" s="67"/>
      <c r="M57" s="8"/>
    </row>
    <row r="58" spans="1:13" s="69" customFormat="1" ht="30.75" customHeight="1" x14ac:dyDescent="0.25">
      <c r="A58" s="115"/>
      <c r="B58" s="335" t="s">
        <v>1037</v>
      </c>
      <c r="C58" s="335"/>
      <c r="D58" s="335"/>
      <c r="E58" s="335"/>
      <c r="F58" s="335"/>
      <c r="G58" s="67"/>
      <c r="H58" s="200"/>
      <c r="I58" s="67">
        <v>1</v>
      </c>
      <c r="J58" s="67"/>
      <c r="K58" s="67">
        <f>K55</f>
        <v>360</v>
      </c>
      <c r="L58" s="67"/>
      <c r="M58" s="8"/>
    </row>
    <row r="59" spans="1:13" s="69" customFormat="1" ht="13.5" customHeight="1" x14ac:dyDescent="0.25">
      <c r="A59" s="115"/>
      <c r="B59" s="335" t="s">
        <v>1038</v>
      </c>
      <c r="C59" s="335"/>
      <c r="D59" s="335"/>
      <c r="E59" s="335"/>
      <c r="F59" s="335"/>
      <c r="G59" s="67"/>
      <c r="H59" s="200"/>
      <c r="I59" s="67">
        <v>0</v>
      </c>
      <c r="J59" s="67"/>
      <c r="K59" s="67"/>
      <c r="L59" s="67"/>
      <c r="M59" s="8"/>
    </row>
    <row r="60" spans="1:13" s="78" customFormat="1" ht="16.5" customHeight="1" x14ac:dyDescent="0.3">
      <c r="A60" s="109"/>
      <c r="B60" s="327" t="s">
        <v>101</v>
      </c>
      <c r="C60" s="327"/>
      <c r="D60" s="327"/>
      <c r="E60" s="327"/>
      <c r="F60" s="327"/>
      <c r="G60" s="327"/>
      <c r="H60" s="327"/>
      <c r="I60" s="72">
        <f>SUM(I56:I59)</f>
        <v>10</v>
      </c>
      <c r="J60" s="72"/>
      <c r="K60" s="72">
        <f>SUM(K56:K59)</f>
        <v>1933</v>
      </c>
      <c r="L60" s="72"/>
      <c r="M60" s="10"/>
    </row>
    <row r="61" spans="1:13" s="80" customFormat="1" ht="14.25" customHeight="1" x14ac:dyDescent="0.25">
      <c r="A61" s="109" t="s">
        <v>1249</v>
      </c>
      <c r="B61" s="302" t="s">
        <v>106</v>
      </c>
      <c r="C61" s="303"/>
      <c r="D61" s="303"/>
      <c r="E61" s="304"/>
      <c r="F61" s="72"/>
      <c r="G61" s="72"/>
      <c r="H61" s="202"/>
      <c r="I61" s="72"/>
      <c r="J61" s="72"/>
      <c r="K61" s="72"/>
      <c r="L61" s="79"/>
      <c r="M61" s="11"/>
    </row>
    <row r="62" spans="1:13" s="6" customFormat="1" ht="78.75" customHeight="1" x14ac:dyDescent="0.25">
      <c r="A62" s="106"/>
      <c r="B62" s="172" t="s">
        <v>1427</v>
      </c>
      <c r="C62" s="36" t="s">
        <v>3</v>
      </c>
      <c r="D62" s="36" t="s">
        <v>41</v>
      </c>
      <c r="E62" s="36" t="s">
        <v>902</v>
      </c>
      <c r="F62" s="36" t="s">
        <v>2110</v>
      </c>
      <c r="G62" s="9">
        <v>41793</v>
      </c>
      <c r="H62" s="203" t="s">
        <v>959</v>
      </c>
      <c r="I62" s="36" t="s">
        <v>795</v>
      </c>
      <c r="J62" s="36" t="s">
        <v>800</v>
      </c>
      <c r="K62" s="220">
        <v>29</v>
      </c>
      <c r="L62" s="36"/>
    </row>
    <row r="63" spans="1:13" s="6" customFormat="1" ht="78.75" customHeight="1" x14ac:dyDescent="0.25">
      <c r="A63" s="106"/>
      <c r="B63" s="172" t="s">
        <v>1428</v>
      </c>
      <c r="C63" s="36" t="s">
        <v>3</v>
      </c>
      <c r="D63" s="36" t="s">
        <v>42</v>
      </c>
      <c r="E63" s="36" t="s">
        <v>903</v>
      </c>
      <c r="F63" s="36" t="s">
        <v>851</v>
      </c>
      <c r="G63" s="9">
        <v>41793</v>
      </c>
      <c r="H63" s="203" t="s">
        <v>959</v>
      </c>
      <c r="I63" s="36" t="s">
        <v>795</v>
      </c>
      <c r="J63" s="36" t="s">
        <v>800</v>
      </c>
      <c r="K63" s="220">
        <v>19</v>
      </c>
      <c r="L63" s="36"/>
    </row>
    <row r="64" spans="1:13" s="6" customFormat="1" ht="173.25" customHeight="1" x14ac:dyDescent="0.25">
      <c r="A64" s="106"/>
      <c r="B64" s="172" t="s">
        <v>1429</v>
      </c>
      <c r="C64" s="36" t="s">
        <v>3</v>
      </c>
      <c r="D64" s="36" t="s">
        <v>43</v>
      </c>
      <c r="E64" s="36" t="s">
        <v>2569</v>
      </c>
      <c r="F64" s="36" t="s">
        <v>2568</v>
      </c>
      <c r="G64" s="9">
        <v>37760</v>
      </c>
      <c r="H64" s="172" t="s">
        <v>580</v>
      </c>
      <c r="I64" s="36" t="s">
        <v>795</v>
      </c>
      <c r="J64" s="36" t="s">
        <v>800</v>
      </c>
      <c r="K64" s="220">
        <v>33</v>
      </c>
      <c r="L64" s="36"/>
    </row>
    <row r="65" spans="1:12" s="6" customFormat="1" ht="110.25" customHeight="1" x14ac:dyDescent="0.25">
      <c r="A65" s="106"/>
      <c r="B65" s="172" t="s">
        <v>1430</v>
      </c>
      <c r="C65" s="36" t="s">
        <v>3</v>
      </c>
      <c r="D65" s="36" t="s">
        <v>44</v>
      </c>
      <c r="E65" s="36" t="s">
        <v>1069</v>
      </c>
      <c r="F65" s="36" t="s">
        <v>2570</v>
      </c>
      <c r="G65" s="9">
        <v>42177</v>
      </c>
      <c r="H65" s="203" t="s">
        <v>960</v>
      </c>
      <c r="I65" s="36" t="s">
        <v>795</v>
      </c>
      <c r="J65" s="36" t="s">
        <v>800</v>
      </c>
      <c r="K65" s="220">
        <v>15</v>
      </c>
      <c r="L65" s="36"/>
    </row>
    <row r="66" spans="1:12" s="6" customFormat="1" ht="100.5" customHeight="1" x14ac:dyDescent="0.25">
      <c r="A66" s="106"/>
      <c r="B66" s="172" t="s">
        <v>1431</v>
      </c>
      <c r="C66" s="36" t="s">
        <v>3</v>
      </c>
      <c r="D66" s="36" t="s">
        <v>45</v>
      </c>
      <c r="E66" s="36" t="s">
        <v>1068</v>
      </c>
      <c r="F66" s="36" t="s">
        <v>2571</v>
      </c>
      <c r="G66" s="9">
        <v>42177</v>
      </c>
      <c r="H66" s="203" t="s">
        <v>960</v>
      </c>
      <c r="I66" s="36" t="s">
        <v>795</v>
      </c>
      <c r="J66" s="36" t="s">
        <v>800</v>
      </c>
      <c r="K66" s="220">
        <v>18</v>
      </c>
      <c r="L66" s="36"/>
    </row>
    <row r="67" spans="1:12" s="6" customFormat="1" ht="105" customHeight="1" x14ac:dyDescent="0.25">
      <c r="A67" s="106"/>
      <c r="B67" s="172" t="s">
        <v>1432</v>
      </c>
      <c r="C67" s="36" t="s">
        <v>3</v>
      </c>
      <c r="D67" s="36" t="s">
        <v>46</v>
      </c>
      <c r="E67" s="36" t="s">
        <v>83</v>
      </c>
      <c r="F67" s="36" t="s">
        <v>852</v>
      </c>
      <c r="G67" s="9">
        <v>42177</v>
      </c>
      <c r="H67" s="203" t="s">
        <v>960</v>
      </c>
      <c r="I67" s="36" t="s">
        <v>795</v>
      </c>
      <c r="J67" s="36" t="s">
        <v>800</v>
      </c>
      <c r="K67" s="220">
        <v>14</v>
      </c>
      <c r="L67" s="36"/>
    </row>
    <row r="68" spans="1:12" s="6" customFormat="1" ht="99.75" customHeight="1" x14ac:dyDescent="0.25">
      <c r="A68" s="106"/>
      <c r="B68" s="172" t="s">
        <v>1433</v>
      </c>
      <c r="C68" s="36" t="s">
        <v>3</v>
      </c>
      <c r="D68" s="36" t="s">
        <v>47</v>
      </c>
      <c r="E68" s="36" t="s">
        <v>1067</v>
      </c>
      <c r="F68" s="36" t="s">
        <v>2567</v>
      </c>
      <c r="G68" s="9">
        <v>42177</v>
      </c>
      <c r="H68" s="203" t="s">
        <v>960</v>
      </c>
      <c r="I68" s="36" t="s">
        <v>795</v>
      </c>
      <c r="J68" s="36" t="s">
        <v>800</v>
      </c>
      <c r="K68" s="220">
        <v>45</v>
      </c>
      <c r="L68" s="36"/>
    </row>
    <row r="69" spans="1:12" s="6" customFormat="1" ht="173.25" customHeight="1" x14ac:dyDescent="0.25">
      <c r="A69" s="106"/>
      <c r="B69" s="172" t="s">
        <v>1434</v>
      </c>
      <c r="C69" s="36" t="s">
        <v>3</v>
      </c>
      <c r="D69" s="36" t="s">
        <v>48</v>
      </c>
      <c r="E69" s="36" t="s">
        <v>1066</v>
      </c>
      <c r="F69" s="36" t="s">
        <v>853</v>
      </c>
      <c r="G69" s="9">
        <v>42177</v>
      </c>
      <c r="H69" s="203" t="s">
        <v>960</v>
      </c>
      <c r="I69" s="36" t="s">
        <v>795</v>
      </c>
      <c r="J69" s="36" t="s">
        <v>800</v>
      </c>
      <c r="K69" s="220">
        <v>39</v>
      </c>
      <c r="L69" s="36"/>
    </row>
    <row r="70" spans="1:12" s="6" customFormat="1" ht="173.25" customHeight="1" x14ac:dyDescent="0.25">
      <c r="A70" s="106"/>
      <c r="B70" s="172"/>
      <c r="C70" s="36" t="s">
        <v>3</v>
      </c>
      <c r="D70" s="36" t="s">
        <v>2892</v>
      </c>
      <c r="E70" s="36" t="s">
        <v>2893</v>
      </c>
      <c r="F70" s="36" t="s">
        <v>2894</v>
      </c>
      <c r="G70" s="9">
        <v>44337</v>
      </c>
      <c r="H70" s="175" t="s">
        <v>2888</v>
      </c>
      <c r="I70" s="36" t="s">
        <v>795</v>
      </c>
      <c r="J70" s="36" t="s">
        <v>800</v>
      </c>
      <c r="K70" s="220"/>
      <c r="L70" s="36"/>
    </row>
    <row r="71" spans="1:12" s="6" customFormat="1" ht="173.25" customHeight="1" x14ac:dyDescent="0.25">
      <c r="A71" s="106"/>
      <c r="B71" s="172"/>
      <c r="C71" s="36" t="s">
        <v>3</v>
      </c>
      <c r="D71" s="36" t="s">
        <v>2889</v>
      </c>
      <c r="E71" s="36" t="s">
        <v>2890</v>
      </c>
      <c r="F71" s="36" t="s">
        <v>2891</v>
      </c>
      <c r="G71" s="9">
        <v>44337</v>
      </c>
      <c r="H71" s="175" t="s">
        <v>2888</v>
      </c>
      <c r="I71" s="36" t="s">
        <v>795</v>
      </c>
      <c r="J71" s="36" t="s">
        <v>800</v>
      </c>
      <c r="K71" s="220"/>
      <c r="L71" s="36"/>
    </row>
    <row r="72" spans="1:12" s="6" customFormat="1" ht="173.25" customHeight="1" x14ac:dyDescent="0.25">
      <c r="A72" s="106"/>
      <c r="B72" s="172"/>
      <c r="C72" s="36" t="s">
        <v>3</v>
      </c>
      <c r="D72" s="36" t="s">
        <v>2901</v>
      </c>
      <c r="E72" s="36" t="s">
        <v>2903</v>
      </c>
      <c r="F72" s="36" t="s">
        <v>2902</v>
      </c>
      <c r="G72" s="9">
        <v>44337</v>
      </c>
      <c r="H72" s="175" t="s">
        <v>2888</v>
      </c>
      <c r="I72" s="36" t="s">
        <v>795</v>
      </c>
      <c r="J72" s="36" t="s">
        <v>800</v>
      </c>
      <c r="K72" s="220"/>
      <c r="L72" s="36"/>
    </row>
    <row r="73" spans="1:12" s="6" customFormat="1" ht="173.25" customHeight="1" x14ac:dyDescent="0.25">
      <c r="A73" s="106"/>
      <c r="B73" s="172"/>
      <c r="C73" s="36" t="s">
        <v>3</v>
      </c>
      <c r="D73" s="36" t="s">
        <v>2885</v>
      </c>
      <c r="E73" s="36" t="s">
        <v>2887</v>
      </c>
      <c r="F73" s="36" t="s">
        <v>2886</v>
      </c>
      <c r="G73" s="9">
        <v>44337</v>
      </c>
      <c r="H73" s="175" t="s">
        <v>2888</v>
      </c>
      <c r="I73" s="36" t="s">
        <v>795</v>
      </c>
      <c r="J73" s="36" t="s">
        <v>800</v>
      </c>
      <c r="K73" s="220"/>
      <c r="L73" s="36"/>
    </row>
    <row r="74" spans="1:12" s="6" customFormat="1" ht="173.25" customHeight="1" x14ac:dyDescent="0.25">
      <c r="A74" s="106"/>
      <c r="B74" s="172" t="s">
        <v>1435</v>
      </c>
      <c r="C74" s="22" t="s">
        <v>3</v>
      </c>
      <c r="D74" s="22" t="s">
        <v>2000</v>
      </c>
      <c r="E74" s="22" t="s">
        <v>2043</v>
      </c>
      <c r="F74" s="22" t="s">
        <v>1999</v>
      </c>
      <c r="G74" s="23">
        <v>43591</v>
      </c>
      <c r="H74" s="175" t="s">
        <v>2001</v>
      </c>
      <c r="I74" s="22" t="s">
        <v>795</v>
      </c>
      <c r="J74" s="22" t="s">
        <v>800</v>
      </c>
      <c r="K74" s="220">
        <v>128</v>
      </c>
      <c r="L74" s="36"/>
    </row>
    <row r="75" spans="1:12" s="6" customFormat="1" ht="173.25" customHeight="1" x14ac:dyDescent="0.25">
      <c r="A75" s="106"/>
      <c r="B75" s="172" t="s">
        <v>1436</v>
      </c>
      <c r="C75" s="36" t="s">
        <v>84</v>
      </c>
      <c r="D75" s="36" t="s">
        <v>51</v>
      </c>
      <c r="E75" s="36" t="s">
        <v>85</v>
      </c>
      <c r="F75" s="36" t="s">
        <v>2566</v>
      </c>
      <c r="G75" s="9">
        <v>37760</v>
      </c>
      <c r="H75" s="172" t="s">
        <v>580</v>
      </c>
      <c r="I75" s="36" t="s">
        <v>795</v>
      </c>
      <c r="J75" s="36" t="s">
        <v>800</v>
      </c>
      <c r="K75" s="220">
        <v>205</v>
      </c>
      <c r="L75" s="36"/>
    </row>
    <row r="76" spans="1:12" s="6" customFormat="1" ht="173.25" customHeight="1" x14ac:dyDescent="0.25">
      <c r="A76" s="106"/>
      <c r="B76" s="172" t="s">
        <v>1437</v>
      </c>
      <c r="C76" s="36" t="s">
        <v>84</v>
      </c>
      <c r="D76" s="36" t="s">
        <v>1149</v>
      </c>
      <c r="E76" s="36" t="s">
        <v>1150</v>
      </c>
      <c r="F76" s="36" t="s">
        <v>1151</v>
      </c>
      <c r="G76" s="9">
        <v>42793</v>
      </c>
      <c r="H76" s="172" t="s">
        <v>1152</v>
      </c>
      <c r="I76" s="36" t="s">
        <v>795</v>
      </c>
      <c r="J76" s="36" t="s">
        <v>800</v>
      </c>
      <c r="K76" s="220">
        <v>242</v>
      </c>
      <c r="L76" s="36"/>
    </row>
    <row r="77" spans="1:12" s="6" customFormat="1" ht="78.75" customHeight="1" x14ac:dyDescent="0.25">
      <c r="A77" s="106"/>
      <c r="B77" s="172" t="s">
        <v>1438</v>
      </c>
      <c r="C77" s="36" t="s">
        <v>84</v>
      </c>
      <c r="D77" s="36" t="s">
        <v>40</v>
      </c>
      <c r="E77" s="36" t="s">
        <v>949</v>
      </c>
      <c r="F77" s="36" t="s">
        <v>2565</v>
      </c>
      <c r="G77" s="9">
        <v>40829</v>
      </c>
      <c r="H77" s="203" t="s">
        <v>1065</v>
      </c>
      <c r="I77" s="36" t="s">
        <v>795</v>
      </c>
      <c r="J77" s="36" t="s">
        <v>800</v>
      </c>
      <c r="K77" s="220">
        <v>178</v>
      </c>
      <c r="L77" s="36"/>
    </row>
    <row r="78" spans="1:12" s="6" customFormat="1" ht="110.25" x14ac:dyDescent="0.25">
      <c r="A78" s="106"/>
      <c r="B78" s="172" t="s">
        <v>1439</v>
      </c>
      <c r="C78" s="22" t="s">
        <v>84</v>
      </c>
      <c r="D78" s="22" t="s">
        <v>2002</v>
      </c>
      <c r="E78" s="22" t="s">
        <v>2041</v>
      </c>
      <c r="F78" s="22" t="s">
        <v>2005</v>
      </c>
      <c r="G78" s="23">
        <v>43591</v>
      </c>
      <c r="H78" s="175" t="s">
        <v>2001</v>
      </c>
      <c r="I78" s="22" t="s">
        <v>795</v>
      </c>
      <c r="J78" s="22" t="s">
        <v>800</v>
      </c>
      <c r="K78" s="220">
        <v>194</v>
      </c>
      <c r="L78" s="36"/>
    </row>
    <row r="79" spans="1:12" s="6" customFormat="1" ht="110.25" x14ac:dyDescent="0.25">
      <c r="A79" s="106"/>
      <c r="B79" s="172" t="s">
        <v>1440</v>
      </c>
      <c r="C79" s="22" t="s">
        <v>84</v>
      </c>
      <c r="D79" s="22" t="s">
        <v>2003</v>
      </c>
      <c r="E79" s="22" t="s">
        <v>2042</v>
      </c>
      <c r="F79" s="22" t="s">
        <v>2004</v>
      </c>
      <c r="G79" s="23">
        <v>43591</v>
      </c>
      <c r="H79" s="175" t="s">
        <v>2001</v>
      </c>
      <c r="I79" s="22" t="s">
        <v>795</v>
      </c>
      <c r="J79" s="22" t="s">
        <v>800</v>
      </c>
      <c r="K79" s="220">
        <v>131</v>
      </c>
      <c r="L79" s="36"/>
    </row>
    <row r="80" spans="1:12" s="11" customFormat="1" ht="15.75" customHeight="1" x14ac:dyDescent="0.25">
      <c r="A80" s="107"/>
      <c r="B80" s="320" t="s">
        <v>98</v>
      </c>
      <c r="C80" s="320"/>
      <c r="D80" s="320"/>
      <c r="E80" s="320"/>
      <c r="F80" s="320"/>
      <c r="G80" s="320"/>
      <c r="H80" s="320"/>
      <c r="I80" s="35">
        <v>18</v>
      </c>
      <c r="J80" s="35"/>
      <c r="K80" s="219">
        <f>SUM(K62:K79)</f>
        <v>1290</v>
      </c>
      <c r="L80" s="35"/>
    </row>
    <row r="81" spans="1:12" s="6" customFormat="1" ht="78.75" customHeight="1" x14ac:dyDescent="0.25">
      <c r="A81" s="106"/>
      <c r="B81" s="172" t="s">
        <v>1438</v>
      </c>
      <c r="C81" s="36" t="s">
        <v>3</v>
      </c>
      <c r="D81" s="36" t="s">
        <v>22</v>
      </c>
      <c r="E81" s="36" t="s">
        <v>1071</v>
      </c>
      <c r="F81" s="36" t="s">
        <v>2560</v>
      </c>
      <c r="G81" s="9">
        <v>37131</v>
      </c>
      <c r="H81" s="203" t="s">
        <v>1070</v>
      </c>
      <c r="I81" s="36" t="s">
        <v>796</v>
      </c>
      <c r="J81" s="36" t="s">
        <v>800</v>
      </c>
      <c r="K81" s="36">
        <v>632</v>
      </c>
      <c r="L81" s="36"/>
    </row>
    <row r="82" spans="1:12" s="6" customFormat="1" ht="78.75" customHeight="1" x14ac:dyDescent="0.25">
      <c r="A82" s="106"/>
      <c r="B82" s="172" t="s">
        <v>1439</v>
      </c>
      <c r="C82" s="36" t="s">
        <v>3</v>
      </c>
      <c r="D82" s="36" t="s">
        <v>23</v>
      </c>
      <c r="E82" s="36" t="s">
        <v>24</v>
      </c>
      <c r="F82" s="36" t="s">
        <v>854</v>
      </c>
      <c r="G82" s="9">
        <v>37131</v>
      </c>
      <c r="H82" s="203" t="s">
        <v>1073</v>
      </c>
      <c r="I82" s="36" t="s">
        <v>796</v>
      </c>
      <c r="J82" s="36" t="s">
        <v>800</v>
      </c>
      <c r="K82" s="36">
        <v>146</v>
      </c>
      <c r="L82" s="36"/>
    </row>
    <row r="83" spans="1:12" s="6" customFormat="1" ht="78.75" customHeight="1" x14ac:dyDescent="0.25">
      <c r="A83" s="106"/>
      <c r="B83" s="172" t="s">
        <v>1440</v>
      </c>
      <c r="C83" s="36" t="s">
        <v>3</v>
      </c>
      <c r="D83" s="36" t="s">
        <v>25</v>
      </c>
      <c r="E83" s="36" t="s">
        <v>26</v>
      </c>
      <c r="F83" s="36" t="s">
        <v>855</v>
      </c>
      <c r="G83" s="9">
        <v>41793</v>
      </c>
      <c r="H83" s="203" t="s">
        <v>959</v>
      </c>
      <c r="I83" s="36" t="s">
        <v>796</v>
      </c>
      <c r="J83" s="36" t="s">
        <v>800</v>
      </c>
      <c r="K83" s="36">
        <v>67</v>
      </c>
      <c r="L83" s="36"/>
    </row>
    <row r="84" spans="1:12" s="6" customFormat="1" ht="94.5" customHeight="1" x14ac:dyDescent="0.25">
      <c r="A84" s="106"/>
      <c r="B84" s="172" t="s">
        <v>1441</v>
      </c>
      <c r="C84" s="36" t="s">
        <v>3</v>
      </c>
      <c r="D84" s="36" t="s">
        <v>27</v>
      </c>
      <c r="E84" s="36" t="s">
        <v>904</v>
      </c>
      <c r="F84" s="36" t="s">
        <v>107</v>
      </c>
      <c r="G84" s="9">
        <v>37132</v>
      </c>
      <c r="H84" s="203" t="s">
        <v>1072</v>
      </c>
      <c r="I84" s="36" t="s">
        <v>796</v>
      </c>
      <c r="J84" s="36" t="s">
        <v>800</v>
      </c>
      <c r="K84" s="36">
        <v>412</v>
      </c>
      <c r="L84" s="36"/>
    </row>
    <row r="85" spans="1:12" s="6" customFormat="1" ht="78.75" customHeight="1" x14ac:dyDescent="0.25">
      <c r="A85" s="106"/>
      <c r="B85" s="172" t="s">
        <v>1442</v>
      </c>
      <c r="C85" s="36" t="s">
        <v>3</v>
      </c>
      <c r="D85" s="36" t="s">
        <v>28</v>
      </c>
      <c r="E85" s="36" t="s">
        <v>1011</v>
      </c>
      <c r="F85" s="36" t="s">
        <v>29</v>
      </c>
      <c r="G85" s="9">
        <v>37131</v>
      </c>
      <c r="H85" s="172" t="s">
        <v>1075</v>
      </c>
      <c r="I85" s="36" t="s">
        <v>796</v>
      </c>
      <c r="J85" s="36" t="s">
        <v>800</v>
      </c>
      <c r="K85" s="36">
        <v>276</v>
      </c>
      <c r="L85" s="36"/>
    </row>
    <row r="86" spans="1:12" s="6" customFormat="1" ht="78.75" customHeight="1" x14ac:dyDescent="0.25">
      <c r="A86" s="106"/>
      <c r="B86" s="172" t="s">
        <v>1443</v>
      </c>
      <c r="C86" s="36" t="s">
        <v>3</v>
      </c>
      <c r="D86" s="36" t="s">
        <v>30</v>
      </c>
      <c r="E86" s="36" t="s">
        <v>31</v>
      </c>
      <c r="F86" s="36" t="s">
        <v>856</v>
      </c>
      <c r="G86" s="9">
        <v>40829</v>
      </c>
      <c r="H86" s="203" t="s">
        <v>1076</v>
      </c>
      <c r="I86" s="36" t="s">
        <v>796</v>
      </c>
      <c r="J86" s="36" t="s">
        <v>800</v>
      </c>
      <c r="K86" s="36">
        <v>99</v>
      </c>
      <c r="L86" s="36"/>
    </row>
    <row r="87" spans="1:12" s="6" customFormat="1" ht="78.75" customHeight="1" x14ac:dyDescent="0.25">
      <c r="A87" s="106"/>
      <c r="B87" s="172" t="s">
        <v>1444</v>
      </c>
      <c r="C87" s="36" t="s">
        <v>3</v>
      </c>
      <c r="D87" s="36" t="s">
        <v>17</v>
      </c>
      <c r="E87" s="36" t="s">
        <v>32</v>
      </c>
      <c r="F87" s="36" t="s">
        <v>857</v>
      </c>
      <c r="G87" s="9">
        <v>41793</v>
      </c>
      <c r="H87" s="203" t="s">
        <v>959</v>
      </c>
      <c r="I87" s="36" t="s">
        <v>796</v>
      </c>
      <c r="J87" s="36" t="s">
        <v>800</v>
      </c>
      <c r="K87" s="36">
        <v>102</v>
      </c>
      <c r="L87" s="36"/>
    </row>
    <row r="88" spans="1:12" s="6" customFormat="1" ht="83.25" customHeight="1" x14ac:dyDescent="0.25">
      <c r="A88" s="106"/>
      <c r="B88" s="172" t="s">
        <v>1445</v>
      </c>
      <c r="C88" s="36" t="s">
        <v>3</v>
      </c>
      <c r="D88" s="36" t="s">
        <v>33</v>
      </c>
      <c r="E88" s="36" t="s">
        <v>1077</v>
      </c>
      <c r="F88" s="36" t="s">
        <v>858</v>
      </c>
      <c r="G88" s="9">
        <v>41793</v>
      </c>
      <c r="H88" s="203" t="s">
        <v>959</v>
      </c>
      <c r="I88" s="36" t="s">
        <v>796</v>
      </c>
      <c r="J88" s="36" t="s">
        <v>800</v>
      </c>
      <c r="K88" s="36">
        <v>76</v>
      </c>
      <c r="L88" s="36"/>
    </row>
    <row r="89" spans="1:12" s="6" customFormat="1" ht="81" customHeight="1" x14ac:dyDescent="0.25">
      <c r="A89" s="106"/>
      <c r="B89" s="172" t="s">
        <v>1446</v>
      </c>
      <c r="C89" s="36" t="s">
        <v>3</v>
      </c>
      <c r="D89" s="36" t="s">
        <v>34</v>
      </c>
      <c r="E89" s="36" t="s">
        <v>81</v>
      </c>
      <c r="F89" s="36" t="s">
        <v>859</v>
      </c>
      <c r="G89" s="9">
        <v>37132</v>
      </c>
      <c r="H89" s="203" t="s">
        <v>1078</v>
      </c>
      <c r="I89" s="36" t="s">
        <v>796</v>
      </c>
      <c r="J89" s="36" t="s">
        <v>800</v>
      </c>
      <c r="K89" s="36">
        <v>185</v>
      </c>
      <c r="L89" s="36"/>
    </row>
    <row r="90" spans="1:12" s="6" customFormat="1" ht="78.75" customHeight="1" x14ac:dyDescent="0.25">
      <c r="A90" s="106"/>
      <c r="B90" s="172" t="s">
        <v>1447</v>
      </c>
      <c r="C90" s="36" t="s">
        <v>3</v>
      </c>
      <c r="D90" s="36" t="s">
        <v>35</v>
      </c>
      <c r="E90" s="36" t="s">
        <v>1079</v>
      </c>
      <c r="F90" s="36" t="s">
        <v>2564</v>
      </c>
      <c r="G90" s="9">
        <v>37131</v>
      </c>
      <c r="H90" s="203" t="s">
        <v>1075</v>
      </c>
      <c r="I90" s="36" t="s">
        <v>796</v>
      </c>
      <c r="J90" s="36" t="s">
        <v>800</v>
      </c>
      <c r="K90" s="36">
        <v>200</v>
      </c>
      <c r="L90" s="36"/>
    </row>
    <row r="91" spans="1:12" s="6" customFormat="1" ht="78.75" customHeight="1" x14ac:dyDescent="0.25">
      <c r="A91" s="106"/>
      <c r="B91" s="172" t="s">
        <v>1448</v>
      </c>
      <c r="C91" s="36" t="s">
        <v>3</v>
      </c>
      <c r="D91" s="36" t="s">
        <v>36</v>
      </c>
      <c r="E91" s="36" t="s">
        <v>905</v>
      </c>
      <c r="F91" s="36" t="s">
        <v>860</v>
      </c>
      <c r="G91" s="9">
        <v>40619</v>
      </c>
      <c r="H91" s="203" t="s">
        <v>1080</v>
      </c>
      <c r="I91" s="36" t="s">
        <v>796</v>
      </c>
      <c r="J91" s="36" t="s">
        <v>800</v>
      </c>
      <c r="K91" s="36">
        <v>54</v>
      </c>
      <c r="L91" s="36"/>
    </row>
    <row r="92" spans="1:12" s="6" customFormat="1" ht="94.5" customHeight="1" x14ac:dyDescent="0.25">
      <c r="A92" s="106"/>
      <c r="B92" s="172" t="s">
        <v>1449</v>
      </c>
      <c r="C92" s="36" t="s">
        <v>3</v>
      </c>
      <c r="D92" s="36" t="s">
        <v>37</v>
      </c>
      <c r="E92" s="36" t="s">
        <v>1082</v>
      </c>
      <c r="F92" s="36" t="s">
        <v>1081</v>
      </c>
      <c r="G92" s="9">
        <v>41961</v>
      </c>
      <c r="H92" s="203" t="s">
        <v>1083</v>
      </c>
      <c r="I92" s="36" t="s">
        <v>796</v>
      </c>
      <c r="J92" s="36" t="s">
        <v>800</v>
      </c>
      <c r="K92" s="36">
        <v>40</v>
      </c>
      <c r="L92" s="36"/>
    </row>
    <row r="93" spans="1:12" s="6" customFormat="1" ht="94.5" customHeight="1" x14ac:dyDescent="0.25">
      <c r="A93" s="106"/>
      <c r="B93" s="172" t="s">
        <v>1450</v>
      </c>
      <c r="C93" s="36" t="s">
        <v>3</v>
      </c>
      <c r="D93" s="36" t="s">
        <v>38</v>
      </c>
      <c r="E93" s="36" t="s">
        <v>981</v>
      </c>
      <c r="F93" s="36" t="s">
        <v>2561</v>
      </c>
      <c r="G93" s="9">
        <v>38860</v>
      </c>
      <c r="H93" s="203" t="s">
        <v>1084</v>
      </c>
      <c r="I93" s="36" t="s">
        <v>796</v>
      </c>
      <c r="J93" s="36" t="s">
        <v>800</v>
      </c>
      <c r="K93" s="36">
        <v>43</v>
      </c>
      <c r="L93" s="36"/>
    </row>
    <row r="94" spans="1:12" s="6" customFormat="1" ht="78.75" customHeight="1" x14ac:dyDescent="0.25">
      <c r="A94" s="106"/>
      <c r="B94" s="172" t="s">
        <v>1451</v>
      </c>
      <c r="C94" s="36" t="s">
        <v>3</v>
      </c>
      <c r="D94" s="36" t="s">
        <v>39</v>
      </c>
      <c r="E94" s="36" t="s">
        <v>82</v>
      </c>
      <c r="F94" s="36" t="s">
        <v>2563</v>
      </c>
      <c r="G94" s="9">
        <v>38068</v>
      </c>
      <c r="H94" s="203" t="s">
        <v>1085</v>
      </c>
      <c r="I94" s="36" t="s">
        <v>796</v>
      </c>
      <c r="J94" s="36" t="s">
        <v>800</v>
      </c>
      <c r="K94" s="36">
        <v>97</v>
      </c>
      <c r="L94" s="36"/>
    </row>
    <row r="95" spans="1:12" s="6" customFormat="1" ht="78.75" customHeight="1" x14ac:dyDescent="0.25">
      <c r="A95" s="106"/>
      <c r="B95" s="172" t="s">
        <v>1452</v>
      </c>
      <c r="C95" s="36" t="s">
        <v>3</v>
      </c>
      <c r="D95" s="36" t="s">
        <v>109</v>
      </c>
      <c r="E95" s="36" t="s">
        <v>1074</v>
      </c>
      <c r="F95" s="36" t="s">
        <v>108</v>
      </c>
      <c r="G95" s="9">
        <v>41793</v>
      </c>
      <c r="H95" s="203" t="s">
        <v>959</v>
      </c>
      <c r="I95" s="36" t="s">
        <v>796</v>
      </c>
      <c r="J95" s="36" t="s">
        <v>800</v>
      </c>
      <c r="K95" s="36">
        <v>88</v>
      </c>
      <c r="L95" s="36"/>
    </row>
    <row r="96" spans="1:12" s="6" customFormat="1" ht="145.5" customHeight="1" x14ac:dyDescent="0.25">
      <c r="A96" s="106"/>
      <c r="B96" s="172" t="s">
        <v>1453</v>
      </c>
      <c r="C96" s="36" t="s">
        <v>3</v>
      </c>
      <c r="D96" s="36" t="s">
        <v>49</v>
      </c>
      <c r="E96" s="36" t="s">
        <v>1087</v>
      </c>
      <c r="F96" s="36" t="s">
        <v>861</v>
      </c>
      <c r="G96" s="9">
        <v>42177</v>
      </c>
      <c r="H96" s="203" t="s">
        <v>1086</v>
      </c>
      <c r="I96" s="36" t="s">
        <v>796</v>
      </c>
      <c r="J96" s="36" t="s">
        <v>800</v>
      </c>
      <c r="K96" s="36">
        <v>81</v>
      </c>
      <c r="L96" s="36"/>
    </row>
    <row r="97" spans="1:13" s="6" customFormat="1" ht="126" customHeight="1" x14ac:dyDescent="0.25">
      <c r="A97" s="106"/>
      <c r="B97" s="172" t="s">
        <v>1454</v>
      </c>
      <c r="C97" s="36" t="s">
        <v>3</v>
      </c>
      <c r="D97" s="36" t="s">
        <v>50</v>
      </c>
      <c r="E97" s="36" t="s">
        <v>1089</v>
      </c>
      <c r="F97" s="271" t="s">
        <v>2562</v>
      </c>
      <c r="G97" s="9">
        <v>42520</v>
      </c>
      <c r="H97" s="203" t="s">
        <v>1088</v>
      </c>
      <c r="I97" s="36" t="s">
        <v>796</v>
      </c>
      <c r="J97" s="36" t="s">
        <v>800</v>
      </c>
      <c r="K97" s="36">
        <v>84</v>
      </c>
      <c r="L97" s="36"/>
    </row>
    <row r="98" spans="1:13" s="6" customFormat="1" ht="126" customHeight="1" x14ac:dyDescent="0.25">
      <c r="A98" s="106"/>
      <c r="B98" s="172"/>
      <c r="C98" s="36" t="s">
        <v>3</v>
      </c>
      <c r="D98" s="36" t="s">
        <v>2899</v>
      </c>
      <c r="E98" s="36" t="s">
        <v>2900</v>
      </c>
      <c r="F98" s="271" t="s">
        <v>2898</v>
      </c>
      <c r="G98" s="9">
        <v>44337</v>
      </c>
      <c r="H98" s="203" t="s">
        <v>2888</v>
      </c>
      <c r="I98" s="36" t="s">
        <v>796</v>
      </c>
      <c r="J98" s="36" t="s">
        <v>800</v>
      </c>
      <c r="K98" s="36"/>
      <c r="L98" s="36"/>
    </row>
    <row r="99" spans="1:13" s="6" customFormat="1" ht="126" customHeight="1" x14ac:dyDescent="0.25">
      <c r="A99" s="106"/>
      <c r="B99" s="172"/>
      <c r="C99" s="36" t="s">
        <v>3</v>
      </c>
      <c r="D99" s="36" t="s">
        <v>2895</v>
      </c>
      <c r="E99" s="36" t="s">
        <v>2897</v>
      </c>
      <c r="F99" s="271" t="s">
        <v>2896</v>
      </c>
      <c r="G99" s="9">
        <v>44337</v>
      </c>
      <c r="H99" s="203" t="s">
        <v>2888</v>
      </c>
      <c r="I99" s="36" t="s">
        <v>796</v>
      </c>
      <c r="J99" s="36" t="s">
        <v>800</v>
      </c>
      <c r="K99" s="36"/>
      <c r="L99" s="36"/>
    </row>
    <row r="100" spans="1:13" s="136" customFormat="1" ht="173.25" customHeight="1" x14ac:dyDescent="0.25">
      <c r="A100" s="150"/>
      <c r="B100" s="173" t="s">
        <v>1455</v>
      </c>
      <c r="C100" s="151" t="s">
        <v>84</v>
      </c>
      <c r="D100" s="151" t="s">
        <v>888</v>
      </c>
      <c r="E100" s="151" t="s">
        <v>862</v>
      </c>
      <c r="F100" s="151" t="s">
        <v>1090</v>
      </c>
      <c r="G100" s="152">
        <v>38685</v>
      </c>
      <c r="H100" s="173" t="s">
        <v>1091</v>
      </c>
      <c r="I100" s="151" t="s">
        <v>798</v>
      </c>
      <c r="J100" s="151" t="s">
        <v>801</v>
      </c>
      <c r="K100" s="151">
        <v>300</v>
      </c>
      <c r="L100" s="151" t="s">
        <v>1324</v>
      </c>
      <c r="M100" s="41"/>
    </row>
    <row r="101" spans="1:13" s="169" customFormat="1" ht="145.5" customHeight="1" x14ac:dyDescent="0.25">
      <c r="A101" s="108"/>
      <c r="B101" s="175" t="s">
        <v>1456</v>
      </c>
      <c r="C101" s="22" t="s">
        <v>84</v>
      </c>
      <c r="D101" s="1" t="s">
        <v>1394</v>
      </c>
      <c r="E101" s="1" t="s">
        <v>1405</v>
      </c>
      <c r="F101" s="22" t="s">
        <v>1395</v>
      </c>
      <c r="G101" s="23">
        <v>43131</v>
      </c>
      <c r="H101" s="175" t="s">
        <v>1396</v>
      </c>
      <c r="I101" s="36" t="s">
        <v>796</v>
      </c>
      <c r="J101" s="36" t="s">
        <v>800</v>
      </c>
      <c r="K101" s="22">
        <v>856</v>
      </c>
      <c r="L101" s="22"/>
    </row>
    <row r="102" spans="1:13" s="41" customFormat="1" ht="111.75" customHeight="1" x14ac:dyDescent="0.25">
      <c r="A102" s="156"/>
      <c r="B102" s="174" t="s">
        <v>1457</v>
      </c>
      <c r="C102" s="22" t="s">
        <v>84</v>
      </c>
      <c r="D102" s="163" t="s">
        <v>1397</v>
      </c>
      <c r="E102" s="1" t="s">
        <v>1406</v>
      </c>
      <c r="F102" s="22" t="s">
        <v>1398</v>
      </c>
      <c r="G102" s="23">
        <v>43131</v>
      </c>
      <c r="H102" s="175" t="s">
        <v>1396</v>
      </c>
      <c r="I102" s="36" t="s">
        <v>796</v>
      </c>
      <c r="J102" s="36" t="s">
        <v>800</v>
      </c>
      <c r="K102" s="157">
        <v>845</v>
      </c>
      <c r="L102" s="157"/>
    </row>
    <row r="103" spans="1:13" s="41" customFormat="1" ht="111.75" customHeight="1" x14ac:dyDescent="0.25">
      <c r="A103" s="156"/>
      <c r="B103" s="174" t="s">
        <v>1458</v>
      </c>
      <c r="C103" s="22" t="s">
        <v>84</v>
      </c>
      <c r="D103" s="1" t="s">
        <v>2131</v>
      </c>
      <c r="E103" s="1" t="s">
        <v>2133</v>
      </c>
      <c r="F103" s="22" t="s">
        <v>2559</v>
      </c>
      <c r="G103" s="23">
        <v>43705</v>
      </c>
      <c r="H103" s="175" t="s">
        <v>2132</v>
      </c>
      <c r="I103" s="36" t="s">
        <v>796</v>
      </c>
      <c r="J103" s="36" t="s">
        <v>800</v>
      </c>
      <c r="K103" s="157">
        <v>434</v>
      </c>
      <c r="L103" s="157"/>
    </row>
    <row r="104" spans="1:13" s="41" customFormat="1" ht="111.75" customHeight="1" x14ac:dyDescent="0.25">
      <c r="A104" s="156"/>
      <c r="B104" s="174" t="s">
        <v>1459</v>
      </c>
      <c r="C104" s="22" t="s">
        <v>84</v>
      </c>
      <c r="D104" s="163" t="s">
        <v>2130</v>
      </c>
      <c r="E104" s="1" t="s">
        <v>2134</v>
      </c>
      <c r="F104" s="22" t="s">
        <v>2135</v>
      </c>
      <c r="G104" s="23">
        <v>43705</v>
      </c>
      <c r="H104" s="175" t="s">
        <v>2132</v>
      </c>
      <c r="I104" s="36" t="s">
        <v>796</v>
      </c>
      <c r="J104" s="36" t="s">
        <v>800</v>
      </c>
      <c r="K104" s="157">
        <v>438</v>
      </c>
      <c r="L104" s="157"/>
    </row>
    <row r="105" spans="1:13" s="11" customFormat="1" ht="15.75" customHeight="1" x14ac:dyDescent="0.25">
      <c r="A105" s="111"/>
      <c r="B105" s="328" t="s">
        <v>98</v>
      </c>
      <c r="C105" s="329"/>
      <c r="D105" s="329"/>
      <c r="E105" s="329"/>
      <c r="F105" s="329"/>
      <c r="G105" s="329"/>
      <c r="H105" s="330"/>
      <c r="I105" s="40">
        <v>23</v>
      </c>
      <c r="J105" s="40"/>
      <c r="K105" s="40">
        <f>SUM(K81:K104)</f>
        <v>5555</v>
      </c>
      <c r="L105" s="40"/>
    </row>
    <row r="106" spans="1:13" s="136" customFormat="1" ht="189" x14ac:dyDescent="0.25">
      <c r="A106" s="150"/>
      <c r="B106" s="173" t="s">
        <v>1460</v>
      </c>
      <c r="C106" s="151" t="s">
        <v>3</v>
      </c>
      <c r="D106" s="151" t="s">
        <v>889</v>
      </c>
      <c r="E106" s="151" t="s">
        <v>863</v>
      </c>
      <c r="F106" s="151" t="s">
        <v>1092</v>
      </c>
      <c r="G106" s="152">
        <v>38810</v>
      </c>
      <c r="H106" s="173" t="s">
        <v>1093</v>
      </c>
      <c r="I106" s="151" t="s">
        <v>838</v>
      </c>
      <c r="J106" s="151" t="s">
        <v>802</v>
      </c>
      <c r="K106" s="151">
        <v>152</v>
      </c>
      <c r="L106" s="151" t="s">
        <v>1324</v>
      </c>
      <c r="M106" s="41"/>
    </row>
    <row r="107" spans="1:13" s="12" customFormat="1" ht="15.75" customHeight="1" x14ac:dyDescent="0.25">
      <c r="A107" s="107"/>
      <c r="B107" s="314" t="s">
        <v>98</v>
      </c>
      <c r="C107" s="315"/>
      <c r="D107" s="315"/>
      <c r="E107" s="315"/>
      <c r="F107" s="315"/>
      <c r="G107" s="315"/>
      <c r="H107" s="316"/>
      <c r="I107" s="35">
        <v>1</v>
      </c>
      <c r="J107" s="35"/>
      <c r="K107" s="35">
        <f>SUM(K106)</f>
        <v>152</v>
      </c>
      <c r="L107" s="35"/>
    </row>
    <row r="108" spans="1:13" s="13" customFormat="1" ht="95.25" customHeight="1" x14ac:dyDescent="0.25">
      <c r="A108" s="107"/>
      <c r="B108" s="172" t="s">
        <v>2128</v>
      </c>
      <c r="C108" s="36" t="s">
        <v>84</v>
      </c>
      <c r="D108" s="36" t="s">
        <v>2111</v>
      </c>
      <c r="E108" s="36" t="s">
        <v>1095</v>
      </c>
      <c r="F108" s="47" t="s">
        <v>110</v>
      </c>
      <c r="G108" s="9">
        <v>38810</v>
      </c>
      <c r="H108" s="203" t="s">
        <v>1094</v>
      </c>
      <c r="I108" s="36" t="s">
        <v>797</v>
      </c>
      <c r="J108" s="36" t="s">
        <v>800</v>
      </c>
      <c r="K108" s="36">
        <v>4109</v>
      </c>
      <c r="L108" s="36"/>
    </row>
    <row r="109" spans="1:13" s="13" customFormat="1" ht="174.75" customHeight="1" x14ac:dyDescent="0.25">
      <c r="A109" s="107"/>
      <c r="B109" s="172" t="s">
        <v>2129</v>
      </c>
      <c r="C109" s="36" t="s">
        <v>3</v>
      </c>
      <c r="D109" s="36" t="s">
        <v>2112</v>
      </c>
      <c r="E109" s="36" t="s">
        <v>1096</v>
      </c>
      <c r="F109" s="47" t="s">
        <v>111</v>
      </c>
      <c r="G109" s="9">
        <v>40619</v>
      </c>
      <c r="H109" s="172" t="s">
        <v>411</v>
      </c>
      <c r="I109" s="36" t="s">
        <v>797</v>
      </c>
      <c r="J109" s="36" t="s">
        <v>800</v>
      </c>
      <c r="K109" s="36">
        <v>1111</v>
      </c>
      <c r="L109" s="36"/>
    </row>
    <row r="110" spans="1:13" s="8" customFormat="1" ht="18.75" customHeight="1" x14ac:dyDescent="0.25">
      <c r="A110" s="107"/>
      <c r="B110" s="314" t="s">
        <v>98</v>
      </c>
      <c r="C110" s="315"/>
      <c r="D110" s="315"/>
      <c r="E110" s="315"/>
      <c r="F110" s="315"/>
      <c r="G110" s="315"/>
      <c r="H110" s="316"/>
      <c r="I110" s="35">
        <v>2</v>
      </c>
      <c r="J110" s="35"/>
      <c r="K110" s="35">
        <f>SUM(K108:K109)</f>
        <v>5220</v>
      </c>
      <c r="L110" s="35"/>
    </row>
    <row r="111" spans="1:13" s="69" customFormat="1" ht="17.25" customHeight="1" x14ac:dyDescent="0.25">
      <c r="A111" s="115"/>
      <c r="B111" s="299" t="s">
        <v>1035</v>
      </c>
      <c r="C111" s="300"/>
      <c r="D111" s="300"/>
      <c r="E111" s="300"/>
      <c r="F111" s="301"/>
      <c r="G111" s="67"/>
      <c r="H111" s="200"/>
      <c r="I111" s="67">
        <f>I80</f>
        <v>18</v>
      </c>
      <c r="J111" s="67"/>
      <c r="K111" s="67">
        <f>K80</f>
        <v>1290</v>
      </c>
      <c r="L111" s="67"/>
      <c r="M111" s="8"/>
    </row>
    <row r="112" spans="1:13" s="69" customFormat="1" ht="15.75" customHeight="1" x14ac:dyDescent="0.25">
      <c r="A112" s="115"/>
      <c r="B112" s="299" t="s">
        <v>1036</v>
      </c>
      <c r="C112" s="300"/>
      <c r="D112" s="300"/>
      <c r="E112" s="300"/>
      <c r="F112" s="301"/>
      <c r="G112" s="67"/>
      <c r="H112" s="200"/>
      <c r="I112" s="67">
        <f>I105</f>
        <v>23</v>
      </c>
      <c r="J112" s="67"/>
      <c r="K112" s="67">
        <f>K105</f>
        <v>5555</v>
      </c>
      <c r="L112" s="67"/>
      <c r="M112" s="8"/>
    </row>
    <row r="113" spans="1:13" s="69" customFormat="1" ht="27" customHeight="1" x14ac:dyDescent="0.25">
      <c r="A113" s="115"/>
      <c r="B113" s="299" t="s">
        <v>1037</v>
      </c>
      <c r="C113" s="300"/>
      <c r="D113" s="300"/>
      <c r="E113" s="300"/>
      <c r="F113" s="301"/>
      <c r="G113" s="67"/>
      <c r="H113" s="200"/>
      <c r="I113" s="67">
        <f>I107</f>
        <v>1</v>
      </c>
      <c r="J113" s="67"/>
      <c r="K113" s="67">
        <f>K107</f>
        <v>152</v>
      </c>
      <c r="L113" s="67"/>
      <c r="M113" s="8"/>
    </row>
    <row r="114" spans="1:13" s="69" customFormat="1" ht="13.5" customHeight="1" x14ac:dyDescent="0.25">
      <c r="A114" s="115"/>
      <c r="B114" s="299" t="s">
        <v>1038</v>
      </c>
      <c r="C114" s="300"/>
      <c r="D114" s="300"/>
      <c r="E114" s="300"/>
      <c r="F114" s="301"/>
      <c r="G114" s="67"/>
      <c r="H114" s="200"/>
      <c r="I114" s="67">
        <f>I110</f>
        <v>2</v>
      </c>
      <c r="J114" s="67"/>
      <c r="K114" s="67">
        <f>K110</f>
        <v>5220</v>
      </c>
      <c r="L114" s="67"/>
      <c r="M114" s="8"/>
    </row>
    <row r="115" spans="1:13" s="78" customFormat="1" ht="16.5" customHeight="1" x14ac:dyDescent="0.3">
      <c r="A115" s="109"/>
      <c r="B115" s="302" t="s">
        <v>112</v>
      </c>
      <c r="C115" s="303"/>
      <c r="D115" s="303"/>
      <c r="E115" s="303"/>
      <c r="F115" s="303"/>
      <c r="G115" s="303"/>
      <c r="H115" s="304"/>
      <c r="I115" s="72">
        <f>SUM(I111:I114)</f>
        <v>44</v>
      </c>
      <c r="J115" s="72"/>
      <c r="K115" s="72">
        <f>SUM(K111:K114)</f>
        <v>12217</v>
      </c>
      <c r="L115" s="72"/>
      <c r="M115" s="10"/>
    </row>
    <row r="116" spans="1:13" s="78" customFormat="1" ht="16.5" customHeight="1" x14ac:dyDescent="0.3">
      <c r="A116" s="109" t="s">
        <v>1250</v>
      </c>
      <c r="B116" s="302" t="s">
        <v>113</v>
      </c>
      <c r="C116" s="303"/>
      <c r="D116" s="303"/>
      <c r="E116" s="303"/>
      <c r="F116" s="303"/>
      <c r="G116" s="303"/>
      <c r="H116" s="304"/>
      <c r="I116" s="72"/>
      <c r="J116" s="72"/>
      <c r="K116" s="72"/>
      <c r="L116" s="72"/>
      <c r="M116" s="10"/>
    </row>
    <row r="117" spans="1:13" s="6" customFormat="1" ht="111.75" customHeight="1" x14ac:dyDescent="0.25">
      <c r="A117" s="106"/>
      <c r="B117" s="172" t="s">
        <v>1461</v>
      </c>
      <c r="C117" s="36" t="s">
        <v>86</v>
      </c>
      <c r="D117" s="36" t="s">
        <v>53</v>
      </c>
      <c r="E117" s="36" t="s">
        <v>2803</v>
      </c>
      <c r="F117" s="36" t="s">
        <v>1064</v>
      </c>
      <c r="G117" s="9">
        <v>42032</v>
      </c>
      <c r="H117" s="172" t="s">
        <v>114</v>
      </c>
      <c r="I117" s="36" t="s">
        <v>795</v>
      </c>
      <c r="J117" s="36" t="s">
        <v>800</v>
      </c>
      <c r="K117" s="36">
        <v>200</v>
      </c>
      <c r="L117" s="36"/>
    </row>
    <row r="118" spans="1:13" s="6" customFormat="1" ht="111.75" customHeight="1" x14ac:dyDescent="0.25">
      <c r="A118" s="106"/>
      <c r="B118" s="172"/>
      <c r="C118" s="36" t="s">
        <v>86</v>
      </c>
      <c r="D118" s="36" t="s">
        <v>2537</v>
      </c>
      <c r="E118" s="36" t="s">
        <v>2805</v>
      </c>
      <c r="F118" s="36" t="s">
        <v>2804</v>
      </c>
      <c r="G118" s="9">
        <v>44310</v>
      </c>
      <c r="H118" s="172" t="s">
        <v>2526</v>
      </c>
      <c r="I118" s="36" t="s">
        <v>795</v>
      </c>
      <c r="J118" s="36" t="s">
        <v>800</v>
      </c>
      <c r="K118" s="36">
        <v>147</v>
      </c>
      <c r="L118" s="36"/>
    </row>
    <row r="119" spans="1:13" s="8" customFormat="1" ht="15.75" customHeight="1" x14ac:dyDescent="0.25">
      <c r="A119" s="107"/>
      <c r="B119" s="314" t="s">
        <v>98</v>
      </c>
      <c r="C119" s="315"/>
      <c r="D119" s="315"/>
      <c r="E119" s="315"/>
      <c r="F119" s="315"/>
      <c r="G119" s="315"/>
      <c r="H119" s="316"/>
      <c r="I119" s="35">
        <v>2</v>
      </c>
      <c r="J119" s="35"/>
      <c r="K119" s="35">
        <f>SUM(K117:K118)</f>
        <v>347</v>
      </c>
      <c r="L119" s="35"/>
    </row>
    <row r="120" spans="1:13" s="6" customFormat="1" ht="141.75" customHeight="1" x14ac:dyDescent="0.25">
      <c r="A120" s="106"/>
      <c r="B120" s="172" t="s">
        <v>1462</v>
      </c>
      <c r="C120" s="36" t="s">
        <v>86</v>
      </c>
      <c r="D120" s="36" t="s">
        <v>52</v>
      </c>
      <c r="E120" s="36" t="s">
        <v>2802</v>
      </c>
      <c r="F120" s="36" t="s">
        <v>864</v>
      </c>
      <c r="G120" s="9">
        <v>37133</v>
      </c>
      <c r="H120" s="172" t="s">
        <v>115</v>
      </c>
      <c r="I120" s="36" t="s">
        <v>796</v>
      </c>
      <c r="J120" s="36" t="s">
        <v>800</v>
      </c>
      <c r="K120" s="36">
        <v>1077</v>
      </c>
      <c r="L120" s="36"/>
    </row>
    <row r="121" spans="1:13" s="6" customFormat="1" ht="141.75" customHeight="1" x14ac:dyDescent="0.25">
      <c r="A121" s="106"/>
      <c r="B121" s="172" t="s">
        <v>2474</v>
      </c>
      <c r="C121" s="36" t="s">
        <v>86</v>
      </c>
      <c r="D121" s="36" t="s">
        <v>2475</v>
      </c>
      <c r="E121" s="36" t="s">
        <v>2478</v>
      </c>
      <c r="F121" s="36" t="s">
        <v>2477</v>
      </c>
      <c r="G121" s="9">
        <v>44159</v>
      </c>
      <c r="H121" s="172" t="s">
        <v>2476</v>
      </c>
      <c r="I121" s="36" t="s">
        <v>796</v>
      </c>
      <c r="J121" s="36" t="s">
        <v>800</v>
      </c>
      <c r="K121" s="36">
        <v>455</v>
      </c>
      <c r="L121" s="36"/>
    </row>
    <row r="122" spans="1:13" s="8" customFormat="1" ht="15.75" customHeight="1" x14ac:dyDescent="0.25">
      <c r="A122" s="107"/>
      <c r="B122" s="314" t="s">
        <v>98</v>
      </c>
      <c r="C122" s="315"/>
      <c r="D122" s="315"/>
      <c r="E122" s="315"/>
      <c r="F122" s="315"/>
      <c r="G122" s="315"/>
      <c r="H122" s="316"/>
      <c r="I122" s="35">
        <v>1</v>
      </c>
      <c r="J122" s="35"/>
      <c r="K122" s="35">
        <f>SUM(K120:K121)</f>
        <v>1532</v>
      </c>
      <c r="L122" s="35"/>
    </row>
    <row r="123" spans="1:13" s="68" customFormat="1" ht="17.25" customHeight="1" x14ac:dyDescent="0.25">
      <c r="A123" s="114"/>
      <c r="B123" s="299" t="s">
        <v>1035</v>
      </c>
      <c r="C123" s="300"/>
      <c r="D123" s="300"/>
      <c r="E123" s="300"/>
      <c r="F123" s="301"/>
      <c r="G123" s="67"/>
      <c r="H123" s="200"/>
      <c r="I123" s="67">
        <f>I119</f>
        <v>2</v>
      </c>
      <c r="J123" s="67"/>
      <c r="K123" s="67">
        <f>K119</f>
        <v>347</v>
      </c>
      <c r="L123" s="67"/>
      <c r="M123" s="142"/>
    </row>
    <row r="124" spans="1:13" s="68" customFormat="1" ht="15.75" customHeight="1" x14ac:dyDescent="0.25">
      <c r="A124" s="114"/>
      <c r="B124" s="299" t="s">
        <v>1036</v>
      </c>
      <c r="C124" s="300"/>
      <c r="D124" s="300"/>
      <c r="E124" s="300"/>
      <c r="F124" s="301"/>
      <c r="G124" s="67"/>
      <c r="H124" s="200"/>
      <c r="I124" s="67">
        <v>2</v>
      </c>
      <c r="J124" s="67"/>
      <c r="K124" s="67">
        <f>K122</f>
        <v>1532</v>
      </c>
      <c r="L124" s="67"/>
      <c r="M124" s="142"/>
    </row>
    <row r="125" spans="1:13" s="68" customFormat="1" ht="20.25" customHeight="1" x14ac:dyDescent="0.25">
      <c r="A125" s="114"/>
      <c r="B125" s="299" t="s">
        <v>1037</v>
      </c>
      <c r="C125" s="300"/>
      <c r="D125" s="300"/>
      <c r="E125" s="300"/>
      <c r="F125" s="301"/>
      <c r="G125" s="67"/>
      <c r="H125" s="200"/>
      <c r="I125" s="67">
        <v>0</v>
      </c>
      <c r="J125" s="67"/>
      <c r="K125" s="67"/>
      <c r="L125" s="67"/>
      <c r="M125" s="142"/>
    </row>
    <row r="126" spans="1:13" s="68" customFormat="1" ht="13.5" customHeight="1" x14ac:dyDescent="0.25">
      <c r="A126" s="114"/>
      <c r="B126" s="299" t="s">
        <v>1038</v>
      </c>
      <c r="C126" s="300"/>
      <c r="D126" s="300"/>
      <c r="E126" s="300"/>
      <c r="F126" s="301"/>
      <c r="G126" s="67"/>
      <c r="H126" s="200"/>
      <c r="I126" s="67">
        <v>0</v>
      </c>
      <c r="J126" s="67"/>
      <c r="K126" s="67"/>
      <c r="L126" s="67"/>
      <c r="M126" s="142"/>
    </row>
    <row r="127" spans="1:13" s="73" customFormat="1" ht="16.5" customHeight="1" x14ac:dyDescent="0.3">
      <c r="A127" s="102"/>
      <c r="B127" s="302" t="s">
        <v>116</v>
      </c>
      <c r="C127" s="303"/>
      <c r="D127" s="303"/>
      <c r="E127" s="303"/>
      <c r="F127" s="303"/>
      <c r="G127" s="303"/>
      <c r="H127" s="304"/>
      <c r="I127" s="72">
        <f>SUM(I123:I126)</f>
        <v>4</v>
      </c>
      <c r="J127" s="72"/>
      <c r="K127" s="72">
        <f>SUM(K123:K126)</f>
        <v>1879</v>
      </c>
      <c r="L127" s="72"/>
      <c r="M127" s="143"/>
    </row>
    <row r="128" spans="1:13" s="76" customFormat="1" ht="14.25" customHeight="1" x14ac:dyDescent="0.25">
      <c r="A128" s="102" t="s">
        <v>1251</v>
      </c>
      <c r="B128" s="302" t="s">
        <v>117</v>
      </c>
      <c r="C128" s="303"/>
      <c r="D128" s="303"/>
      <c r="E128" s="304"/>
      <c r="F128" s="72"/>
      <c r="G128" s="72"/>
      <c r="H128" s="202"/>
      <c r="I128" s="72"/>
      <c r="J128" s="72"/>
      <c r="K128" s="72"/>
      <c r="L128" s="72"/>
      <c r="M128" s="144"/>
    </row>
    <row r="129" spans="1:12" s="29" customFormat="1" ht="130.5" customHeight="1" x14ac:dyDescent="0.25">
      <c r="A129" s="187"/>
      <c r="B129" s="178" t="s">
        <v>1463</v>
      </c>
      <c r="C129" s="59" t="s">
        <v>88</v>
      </c>
      <c r="D129" s="59" t="s">
        <v>1179</v>
      </c>
      <c r="E129" s="59" t="s">
        <v>2109</v>
      </c>
      <c r="F129" s="59" t="s">
        <v>1180</v>
      </c>
      <c r="G129" s="60">
        <v>42900</v>
      </c>
      <c r="H129" s="178" t="s">
        <v>1181</v>
      </c>
      <c r="I129" s="59" t="s">
        <v>795</v>
      </c>
      <c r="J129" s="59" t="s">
        <v>800</v>
      </c>
      <c r="K129" s="31">
        <v>70</v>
      </c>
      <c r="L129" s="31"/>
    </row>
    <row r="130" spans="1:12" s="29" customFormat="1" ht="130.5" customHeight="1" x14ac:dyDescent="0.25">
      <c r="A130" s="187"/>
      <c r="B130" s="178" t="s">
        <v>1464</v>
      </c>
      <c r="C130" s="59" t="s">
        <v>88</v>
      </c>
      <c r="D130" s="59" t="s">
        <v>1948</v>
      </c>
      <c r="E130" s="59" t="s">
        <v>2108</v>
      </c>
      <c r="F130" s="271" t="s">
        <v>2557</v>
      </c>
      <c r="G130" s="60">
        <v>43546</v>
      </c>
      <c r="H130" s="178" t="s">
        <v>1949</v>
      </c>
      <c r="I130" s="59" t="s">
        <v>795</v>
      </c>
      <c r="J130" s="59" t="s">
        <v>800</v>
      </c>
      <c r="K130" s="31">
        <v>90</v>
      </c>
      <c r="L130" s="31"/>
    </row>
    <row r="131" spans="1:12" s="29" customFormat="1" ht="130.5" customHeight="1" x14ac:dyDescent="0.25">
      <c r="A131" s="187"/>
      <c r="B131" s="178" t="s">
        <v>1465</v>
      </c>
      <c r="C131" s="59" t="s">
        <v>88</v>
      </c>
      <c r="D131" s="59" t="s">
        <v>1879</v>
      </c>
      <c r="E131" s="59" t="s">
        <v>1880</v>
      </c>
      <c r="F131" s="59" t="s">
        <v>2558</v>
      </c>
      <c r="G131" s="60">
        <v>43369</v>
      </c>
      <c r="H131" s="178" t="s">
        <v>1881</v>
      </c>
      <c r="I131" s="59" t="s">
        <v>795</v>
      </c>
      <c r="J131" s="59" t="s">
        <v>800</v>
      </c>
      <c r="K131" s="31">
        <v>117</v>
      </c>
      <c r="L131" s="31"/>
    </row>
    <row r="132" spans="1:12" s="144" customFormat="1" ht="171.75" customHeight="1" x14ac:dyDescent="0.25">
      <c r="A132" s="116"/>
      <c r="B132" s="172" t="s">
        <v>1466</v>
      </c>
      <c r="C132" s="59" t="s">
        <v>88</v>
      </c>
      <c r="D132" s="36" t="s">
        <v>1777</v>
      </c>
      <c r="E132" s="1" t="s">
        <v>1778</v>
      </c>
      <c r="F132" s="36" t="s">
        <v>1779</v>
      </c>
      <c r="G132" s="9">
        <v>43182</v>
      </c>
      <c r="H132" s="178" t="s">
        <v>1776</v>
      </c>
      <c r="I132" s="59" t="s">
        <v>795</v>
      </c>
      <c r="J132" s="59" t="s">
        <v>800</v>
      </c>
      <c r="K132" s="36">
        <v>115</v>
      </c>
      <c r="L132" s="186"/>
    </row>
    <row r="133" spans="1:12" s="29" customFormat="1" ht="81.75" customHeight="1" x14ac:dyDescent="0.25">
      <c r="A133" s="116"/>
      <c r="B133" s="172" t="s">
        <v>1467</v>
      </c>
      <c r="C133" s="59" t="s">
        <v>88</v>
      </c>
      <c r="D133" s="1" t="s">
        <v>1780</v>
      </c>
      <c r="E133" s="1" t="s">
        <v>1781</v>
      </c>
      <c r="F133" s="36" t="s">
        <v>1784</v>
      </c>
      <c r="G133" s="9">
        <v>43182</v>
      </c>
      <c r="H133" s="178" t="s">
        <v>1776</v>
      </c>
      <c r="I133" s="59" t="s">
        <v>795</v>
      </c>
      <c r="J133" s="59" t="s">
        <v>800</v>
      </c>
      <c r="K133" s="32">
        <v>165</v>
      </c>
      <c r="L133" s="131"/>
    </row>
    <row r="134" spans="1:12" s="29" customFormat="1" ht="81" customHeight="1" x14ac:dyDescent="0.25">
      <c r="A134" s="116"/>
      <c r="B134" s="172" t="s">
        <v>1468</v>
      </c>
      <c r="C134" s="59" t="s">
        <v>88</v>
      </c>
      <c r="D134" s="1" t="s">
        <v>1782</v>
      </c>
      <c r="E134" s="1" t="s">
        <v>1783</v>
      </c>
      <c r="F134" s="36" t="s">
        <v>1785</v>
      </c>
      <c r="G134" s="9">
        <v>43182</v>
      </c>
      <c r="H134" s="178" t="s">
        <v>1776</v>
      </c>
      <c r="I134" s="59" t="s">
        <v>795</v>
      </c>
      <c r="J134" s="59" t="s">
        <v>800</v>
      </c>
      <c r="K134" s="186">
        <v>80</v>
      </c>
      <c r="L134" s="186"/>
    </row>
    <row r="135" spans="1:12" s="29" customFormat="1" ht="141.75" x14ac:dyDescent="0.25">
      <c r="A135" s="116"/>
      <c r="B135" s="172" t="s">
        <v>1469</v>
      </c>
      <c r="C135" s="59" t="s">
        <v>88</v>
      </c>
      <c r="D135" s="1" t="s">
        <v>2150</v>
      </c>
      <c r="E135" s="1" t="s">
        <v>2153</v>
      </c>
      <c r="F135" s="36" t="s">
        <v>2152</v>
      </c>
      <c r="G135" s="9">
        <v>43748</v>
      </c>
      <c r="H135" s="178" t="s">
        <v>2149</v>
      </c>
      <c r="I135" s="59" t="s">
        <v>795</v>
      </c>
      <c r="J135" s="59" t="s">
        <v>800</v>
      </c>
      <c r="K135" s="240">
        <v>82</v>
      </c>
      <c r="L135" s="240"/>
    </row>
    <row r="136" spans="1:12" s="29" customFormat="1" ht="141.75" x14ac:dyDescent="0.25">
      <c r="A136" s="116"/>
      <c r="B136" s="172" t="s">
        <v>1470</v>
      </c>
      <c r="C136" s="59" t="s">
        <v>88</v>
      </c>
      <c r="D136" s="1" t="s">
        <v>2151</v>
      </c>
      <c r="E136" s="1" t="s">
        <v>2155</v>
      </c>
      <c r="F136" s="36" t="s">
        <v>2154</v>
      </c>
      <c r="G136" s="9">
        <v>43748</v>
      </c>
      <c r="H136" s="178" t="s">
        <v>2149</v>
      </c>
      <c r="I136" s="59" t="s">
        <v>795</v>
      </c>
      <c r="J136" s="59" t="s">
        <v>800</v>
      </c>
      <c r="K136" s="240">
        <v>115</v>
      </c>
      <c r="L136" s="240"/>
    </row>
    <row r="137" spans="1:12" s="29" customFormat="1" ht="78.75" x14ac:dyDescent="0.25">
      <c r="A137" s="116"/>
      <c r="B137" s="172" t="s">
        <v>1878</v>
      </c>
      <c r="C137" s="59" t="s">
        <v>88</v>
      </c>
      <c r="D137" s="1" t="s">
        <v>2449</v>
      </c>
      <c r="E137" s="1" t="s">
        <v>2448</v>
      </c>
      <c r="F137" s="36" t="s">
        <v>2447</v>
      </c>
      <c r="G137" s="9">
        <v>44112</v>
      </c>
      <c r="H137" s="175" t="s">
        <v>2417</v>
      </c>
      <c r="I137" s="59" t="s">
        <v>795</v>
      </c>
      <c r="J137" s="59" t="s">
        <v>800</v>
      </c>
      <c r="K137" s="265">
        <v>40</v>
      </c>
      <c r="L137" s="265"/>
    </row>
    <row r="138" spans="1:12" s="29" customFormat="1" ht="110.25" x14ac:dyDescent="0.25">
      <c r="A138" s="116"/>
      <c r="B138" s="172" t="s">
        <v>1944</v>
      </c>
      <c r="C138" s="36" t="s">
        <v>88</v>
      </c>
      <c r="D138" s="1" t="s">
        <v>2438</v>
      </c>
      <c r="E138" s="1" t="s">
        <v>2485</v>
      </c>
      <c r="F138" s="36" t="s">
        <v>2484</v>
      </c>
      <c r="G138" s="9">
        <v>44159</v>
      </c>
      <c r="H138" s="268" t="s">
        <v>2476</v>
      </c>
      <c r="I138" s="59" t="s">
        <v>795</v>
      </c>
      <c r="J138" s="59" t="s">
        <v>800</v>
      </c>
      <c r="K138" s="266">
        <v>48</v>
      </c>
      <c r="L138" s="266"/>
    </row>
    <row r="139" spans="1:12" s="29" customFormat="1" ht="126" x14ac:dyDescent="0.25">
      <c r="A139" s="116"/>
      <c r="B139" s="172" t="s">
        <v>1945</v>
      </c>
      <c r="C139" s="36" t="s">
        <v>88</v>
      </c>
      <c r="D139" s="1" t="s">
        <v>2483</v>
      </c>
      <c r="E139" s="1" t="s">
        <v>2487</v>
      </c>
      <c r="F139" s="36" t="s">
        <v>2486</v>
      </c>
      <c r="G139" s="9">
        <v>44159</v>
      </c>
      <c r="H139" s="268" t="s">
        <v>2476</v>
      </c>
      <c r="I139" s="59" t="s">
        <v>795</v>
      </c>
      <c r="J139" s="59" t="s">
        <v>800</v>
      </c>
      <c r="K139" s="266">
        <v>39</v>
      </c>
      <c r="L139" s="266"/>
    </row>
    <row r="140" spans="1:12" s="29" customFormat="1" ht="126" x14ac:dyDescent="0.25">
      <c r="A140" s="116"/>
      <c r="B140" s="172" t="s">
        <v>1946</v>
      </c>
      <c r="C140" s="36" t="s">
        <v>88</v>
      </c>
      <c r="D140" s="1" t="s">
        <v>2511</v>
      </c>
      <c r="E140" s="1" t="s">
        <v>2512</v>
      </c>
      <c r="F140" s="36" t="s">
        <v>2510</v>
      </c>
      <c r="G140" s="225">
        <v>44179</v>
      </c>
      <c r="H140" s="244" t="s">
        <v>2489</v>
      </c>
      <c r="I140" s="59" t="s">
        <v>795</v>
      </c>
      <c r="J140" s="59" t="s">
        <v>800</v>
      </c>
      <c r="K140" s="269">
        <v>105</v>
      </c>
      <c r="L140" s="269"/>
    </row>
    <row r="141" spans="1:12" s="285" customFormat="1" ht="14.25" customHeight="1" x14ac:dyDescent="0.25">
      <c r="A141" s="283"/>
      <c r="B141" s="331" t="s">
        <v>98</v>
      </c>
      <c r="C141" s="332"/>
      <c r="D141" s="332"/>
      <c r="E141" s="332"/>
      <c r="F141" s="332"/>
      <c r="G141" s="332"/>
      <c r="H141" s="333"/>
      <c r="I141" s="284">
        <v>12</v>
      </c>
      <c r="J141" s="284"/>
      <c r="K141" s="284">
        <f>SUM(K129:K140)</f>
        <v>1066</v>
      </c>
      <c r="L141" s="284"/>
    </row>
    <row r="142" spans="1:12" s="6" customFormat="1" ht="126" customHeight="1" x14ac:dyDescent="0.25">
      <c r="A142" s="106"/>
      <c r="B142" s="172" t="s">
        <v>1469</v>
      </c>
      <c r="C142" s="36" t="s">
        <v>88</v>
      </c>
      <c r="D142" s="36" t="s">
        <v>55</v>
      </c>
      <c r="E142" s="36" t="s">
        <v>901</v>
      </c>
      <c r="F142" s="36" t="s">
        <v>865</v>
      </c>
      <c r="G142" s="9">
        <v>37425</v>
      </c>
      <c r="H142" s="172" t="s">
        <v>118</v>
      </c>
      <c r="I142" s="36" t="s">
        <v>796</v>
      </c>
      <c r="J142" s="36" t="s">
        <v>800</v>
      </c>
      <c r="K142" s="36">
        <v>779</v>
      </c>
      <c r="L142" s="36"/>
    </row>
    <row r="143" spans="1:12" s="6" customFormat="1" ht="110.25" customHeight="1" x14ac:dyDescent="0.25">
      <c r="A143" s="106"/>
      <c r="B143" s="172" t="s">
        <v>1470</v>
      </c>
      <c r="C143" s="36" t="s">
        <v>88</v>
      </c>
      <c r="D143" s="36" t="s">
        <v>56</v>
      </c>
      <c r="E143" s="36" t="s">
        <v>1059</v>
      </c>
      <c r="F143" s="36" t="s">
        <v>866</v>
      </c>
      <c r="G143" s="9">
        <v>37291</v>
      </c>
      <c r="H143" s="172" t="s">
        <v>119</v>
      </c>
      <c r="I143" s="36" t="s">
        <v>796</v>
      </c>
      <c r="J143" s="36" t="s">
        <v>800</v>
      </c>
      <c r="K143" s="36">
        <v>632</v>
      </c>
      <c r="L143" s="36"/>
    </row>
    <row r="144" spans="1:12" s="6" customFormat="1" ht="110.25" customHeight="1" x14ac:dyDescent="0.25">
      <c r="A144" s="106"/>
      <c r="B144" s="172" t="s">
        <v>1878</v>
      </c>
      <c r="C144" s="36" t="s">
        <v>88</v>
      </c>
      <c r="D144" s="36" t="s">
        <v>57</v>
      </c>
      <c r="E144" s="36" t="s">
        <v>1060</v>
      </c>
      <c r="F144" s="36" t="s">
        <v>867</v>
      </c>
      <c r="G144" s="9">
        <v>37425</v>
      </c>
      <c r="H144" s="172" t="s">
        <v>118</v>
      </c>
      <c r="I144" s="36" t="s">
        <v>796</v>
      </c>
      <c r="J144" s="36" t="s">
        <v>800</v>
      </c>
      <c r="K144" s="36">
        <v>317</v>
      </c>
      <c r="L144" s="36"/>
    </row>
    <row r="145" spans="1:13" s="6" customFormat="1" ht="110.25" customHeight="1" x14ac:dyDescent="0.25">
      <c r="A145" s="106"/>
      <c r="B145" s="172" t="s">
        <v>1944</v>
      </c>
      <c r="C145" s="36" t="s">
        <v>88</v>
      </c>
      <c r="D145" s="36" t="s">
        <v>58</v>
      </c>
      <c r="E145" s="36" t="s">
        <v>1061</v>
      </c>
      <c r="F145" s="36" t="s">
        <v>89</v>
      </c>
      <c r="G145" s="9">
        <v>37425</v>
      </c>
      <c r="H145" s="172" t="s">
        <v>118</v>
      </c>
      <c r="I145" s="36" t="s">
        <v>796</v>
      </c>
      <c r="J145" s="36" t="s">
        <v>800</v>
      </c>
      <c r="K145" s="36">
        <v>106</v>
      </c>
      <c r="L145" s="36"/>
    </row>
    <row r="146" spans="1:13" s="6" customFormat="1" ht="110.25" customHeight="1" x14ac:dyDescent="0.25">
      <c r="A146" s="106"/>
      <c r="B146" s="172" t="s">
        <v>1945</v>
      </c>
      <c r="C146" s="36" t="s">
        <v>88</v>
      </c>
      <c r="D146" s="36" t="s">
        <v>1175</v>
      </c>
      <c r="E146" s="36" t="s">
        <v>1178</v>
      </c>
      <c r="F146" s="36" t="s">
        <v>1176</v>
      </c>
      <c r="G146" s="9">
        <v>42900</v>
      </c>
      <c r="H146" s="172" t="s">
        <v>1177</v>
      </c>
      <c r="I146" s="36" t="s">
        <v>796</v>
      </c>
      <c r="J146" s="36" t="s">
        <v>800</v>
      </c>
      <c r="K146" s="36">
        <v>98</v>
      </c>
      <c r="L146" s="36"/>
    </row>
    <row r="147" spans="1:13" s="6" customFormat="1" ht="110.25" customHeight="1" x14ac:dyDescent="0.25">
      <c r="A147" s="106"/>
      <c r="B147" s="172" t="s">
        <v>1946</v>
      </c>
      <c r="C147" s="36" t="s">
        <v>88</v>
      </c>
      <c r="D147" s="36" t="s">
        <v>1027</v>
      </c>
      <c r="E147" s="36" t="s">
        <v>1062</v>
      </c>
      <c r="F147" s="271" t="s">
        <v>2554</v>
      </c>
      <c r="G147" s="9">
        <v>42695</v>
      </c>
      <c r="H147" s="172" t="s">
        <v>1022</v>
      </c>
      <c r="I147" s="36" t="s">
        <v>796</v>
      </c>
      <c r="J147" s="36" t="s">
        <v>800</v>
      </c>
      <c r="K147" s="36">
        <v>369</v>
      </c>
      <c r="L147" s="36"/>
    </row>
    <row r="148" spans="1:13" s="6" customFormat="1" ht="110.25" customHeight="1" x14ac:dyDescent="0.25">
      <c r="A148" s="106"/>
      <c r="B148" s="172" t="s">
        <v>1947</v>
      </c>
      <c r="C148" s="36" t="s">
        <v>88</v>
      </c>
      <c r="D148" s="36" t="s">
        <v>2387</v>
      </c>
      <c r="E148" s="36" t="s">
        <v>2391</v>
      </c>
      <c r="F148" s="36" t="s">
        <v>2392</v>
      </c>
      <c r="G148" s="9">
        <v>44095</v>
      </c>
      <c r="H148" s="172" t="s">
        <v>2390</v>
      </c>
      <c r="I148" s="36" t="s">
        <v>796</v>
      </c>
      <c r="J148" s="36" t="s">
        <v>800</v>
      </c>
      <c r="K148" s="36">
        <v>222</v>
      </c>
      <c r="L148" s="36"/>
    </row>
    <row r="149" spans="1:13" s="6" customFormat="1" ht="110.25" customHeight="1" x14ac:dyDescent="0.25">
      <c r="A149" s="106"/>
      <c r="B149" s="172" t="s">
        <v>2385</v>
      </c>
      <c r="C149" s="36" t="s">
        <v>88</v>
      </c>
      <c r="D149" s="36" t="s">
        <v>2388</v>
      </c>
      <c r="E149" s="36" t="s">
        <v>2393</v>
      </c>
      <c r="F149" s="36" t="s">
        <v>2394</v>
      </c>
      <c r="G149" s="9">
        <v>44095</v>
      </c>
      <c r="H149" s="172" t="s">
        <v>2390</v>
      </c>
      <c r="I149" s="36" t="s">
        <v>796</v>
      </c>
      <c r="J149" s="36" t="s">
        <v>800</v>
      </c>
      <c r="K149" s="36">
        <v>97</v>
      </c>
      <c r="L149" s="36"/>
    </row>
    <row r="150" spans="1:13" s="6" customFormat="1" ht="110.25" customHeight="1" x14ac:dyDescent="0.25">
      <c r="A150" s="106"/>
      <c r="B150" s="172"/>
      <c r="C150" s="36" t="s">
        <v>88</v>
      </c>
      <c r="D150" s="36" t="s">
        <v>2532</v>
      </c>
      <c r="E150" s="36" t="s">
        <v>2556</v>
      </c>
      <c r="F150" s="271" t="s">
        <v>2555</v>
      </c>
      <c r="G150" s="9">
        <v>44310</v>
      </c>
      <c r="H150" s="172" t="s">
        <v>2526</v>
      </c>
      <c r="I150" s="36" t="s">
        <v>796</v>
      </c>
      <c r="J150" s="36" t="s">
        <v>800</v>
      </c>
      <c r="K150" s="36">
        <v>117</v>
      </c>
      <c r="L150" s="36"/>
    </row>
    <row r="151" spans="1:13" s="6" customFormat="1" ht="110.25" customHeight="1" x14ac:dyDescent="0.25">
      <c r="A151" s="106"/>
      <c r="B151" s="172" t="s">
        <v>2386</v>
      </c>
      <c r="C151" s="36" t="s">
        <v>88</v>
      </c>
      <c r="D151" s="36" t="s">
        <v>2389</v>
      </c>
      <c r="E151" s="36" t="s">
        <v>2395</v>
      </c>
      <c r="F151" s="36" t="s">
        <v>2396</v>
      </c>
      <c r="G151" s="9">
        <v>44095</v>
      </c>
      <c r="H151" s="172" t="s">
        <v>2390</v>
      </c>
      <c r="I151" s="36" t="s">
        <v>796</v>
      </c>
      <c r="J151" s="36" t="s">
        <v>800</v>
      </c>
      <c r="K151" s="36">
        <v>161</v>
      </c>
      <c r="L151" s="36"/>
    </row>
    <row r="152" spans="1:13" s="11" customFormat="1" ht="15.75" customHeight="1" x14ac:dyDescent="0.25">
      <c r="A152" s="107"/>
      <c r="B152" s="314" t="s">
        <v>98</v>
      </c>
      <c r="C152" s="315"/>
      <c r="D152" s="315"/>
      <c r="E152" s="315"/>
      <c r="F152" s="315"/>
      <c r="G152" s="315"/>
      <c r="H152" s="316"/>
      <c r="I152" s="35">
        <v>10</v>
      </c>
      <c r="J152" s="35"/>
      <c r="K152" s="35">
        <f>SUM(K142:K151)</f>
        <v>2898</v>
      </c>
      <c r="L152" s="35"/>
    </row>
    <row r="153" spans="1:13" s="6" customFormat="1" ht="141.75" customHeight="1" x14ac:dyDescent="0.25">
      <c r="A153" s="106"/>
      <c r="B153" s="172" t="s">
        <v>1947</v>
      </c>
      <c r="C153" s="36" t="s">
        <v>88</v>
      </c>
      <c r="D153" s="36" t="s">
        <v>54</v>
      </c>
      <c r="E153" s="36" t="s">
        <v>1063</v>
      </c>
      <c r="F153" s="36" t="s">
        <v>87</v>
      </c>
      <c r="G153" s="9">
        <v>38539</v>
      </c>
      <c r="H153" s="172" t="s">
        <v>120</v>
      </c>
      <c r="I153" s="36" t="s">
        <v>797</v>
      </c>
      <c r="J153" s="36" t="s">
        <v>800</v>
      </c>
      <c r="K153" s="36">
        <v>1130</v>
      </c>
      <c r="L153" s="36"/>
    </row>
    <row r="154" spans="1:13" s="8" customFormat="1" ht="15.75" customHeight="1" x14ac:dyDescent="0.25">
      <c r="A154" s="107"/>
      <c r="B154" s="314" t="s">
        <v>98</v>
      </c>
      <c r="C154" s="315"/>
      <c r="D154" s="315"/>
      <c r="E154" s="315"/>
      <c r="F154" s="315"/>
      <c r="G154" s="315"/>
      <c r="H154" s="316"/>
      <c r="I154" s="35">
        <v>1</v>
      </c>
      <c r="J154" s="35"/>
      <c r="K154" s="35">
        <f>SUM(K153)</f>
        <v>1130</v>
      </c>
      <c r="L154" s="35"/>
    </row>
    <row r="155" spans="1:13" s="69" customFormat="1" ht="17.25" customHeight="1" x14ac:dyDescent="0.25">
      <c r="A155" s="115"/>
      <c r="B155" s="299" t="s">
        <v>1035</v>
      </c>
      <c r="C155" s="300"/>
      <c r="D155" s="300"/>
      <c r="E155" s="300"/>
      <c r="F155" s="301"/>
      <c r="G155" s="67"/>
      <c r="H155" s="200"/>
      <c r="I155" s="67">
        <v>12</v>
      </c>
      <c r="J155" s="67"/>
      <c r="K155" s="67"/>
      <c r="L155" s="67"/>
      <c r="M155" s="8"/>
    </row>
    <row r="156" spans="1:13" s="69" customFormat="1" ht="15.75" customHeight="1" x14ac:dyDescent="0.25">
      <c r="A156" s="115"/>
      <c r="B156" s="299" t="s">
        <v>1036</v>
      </c>
      <c r="C156" s="300"/>
      <c r="D156" s="300"/>
      <c r="E156" s="300"/>
      <c r="F156" s="301"/>
      <c r="G156" s="67"/>
      <c r="H156" s="200"/>
      <c r="I156" s="67">
        <f>I152</f>
        <v>10</v>
      </c>
      <c r="J156" s="67"/>
      <c r="K156" s="67">
        <f>K152</f>
        <v>2898</v>
      </c>
      <c r="L156" s="67"/>
      <c r="M156" s="8"/>
    </row>
    <row r="157" spans="1:13" s="69" customFormat="1" ht="31.5" customHeight="1" x14ac:dyDescent="0.25">
      <c r="A157" s="115"/>
      <c r="B157" s="299" t="s">
        <v>1037</v>
      </c>
      <c r="C157" s="300"/>
      <c r="D157" s="300"/>
      <c r="E157" s="300"/>
      <c r="F157" s="301"/>
      <c r="G157" s="67"/>
      <c r="H157" s="200"/>
      <c r="I157" s="67">
        <v>0</v>
      </c>
      <c r="J157" s="67"/>
      <c r="K157" s="67"/>
      <c r="L157" s="67"/>
      <c r="M157" s="8"/>
    </row>
    <row r="158" spans="1:13" s="69" customFormat="1" ht="13.5" customHeight="1" x14ac:dyDescent="0.25">
      <c r="A158" s="115"/>
      <c r="B158" s="299" t="s">
        <v>1038</v>
      </c>
      <c r="C158" s="300"/>
      <c r="D158" s="300"/>
      <c r="E158" s="300"/>
      <c r="F158" s="301"/>
      <c r="G158" s="67"/>
      <c r="H158" s="200"/>
      <c r="I158" s="67">
        <f>I154</f>
        <v>1</v>
      </c>
      <c r="J158" s="67"/>
      <c r="K158" s="67">
        <f>K154</f>
        <v>1130</v>
      </c>
      <c r="L158" s="67"/>
      <c r="M158" s="8"/>
    </row>
    <row r="159" spans="1:13" s="78" customFormat="1" ht="16.5" customHeight="1" x14ac:dyDescent="0.3">
      <c r="A159" s="109"/>
      <c r="B159" s="302" t="s">
        <v>121</v>
      </c>
      <c r="C159" s="303"/>
      <c r="D159" s="303"/>
      <c r="E159" s="303"/>
      <c r="F159" s="303"/>
      <c r="G159" s="303"/>
      <c r="H159" s="304"/>
      <c r="I159" s="72">
        <f>SUM(I155:I158)</f>
        <v>23</v>
      </c>
      <c r="J159" s="72"/>
      <c r="K159" s="72">
        <f>SUM(K155:K158)</f>
        <v>4028</v>
      </c>
      <c r="L159" s="72"/>
      <c r="M159" s="10"/>
    </row>
    <row r="160" spans="1:13" s="80" customFormat="1" ht="14.25" customHeight="1" x14ac:dyDescent="0.25">
      <c r="A160" s="109" t="s">
        <v>1252</v>
      </c>
      <c r="B160" s="302" t="s">
        <v>122</v>
      </c>
      <c r="C160" s="303"/>
      <c r="D160" s="303"/>
      <c r="E160" s="304"/>
      <c r="F160" s="72"/>
      <c r="G160" s="72"/>
      <c r="H160" s="202"/>
      <c r="I160" s="72"/>
      <c r="J160" s="72"/>
      <c r="K160" s="72"/>
      <c r="L160" s="70"/>
      <c r="M160" s="11"/>
    </row>
    <row r="161" spans="1:13" s="6" customFormat="1" ht="94.5" customHeight="1" x14ac:dyDescent="0.25">
      <c r="A161" s="106"/>
      <c r="B161" s="172" t="s">
        <v>1471</v>
      </c>
      <c r="C161" s="36" t="s">
        <v>90</v>
      </c>
      <c r="D161" s="36" t="s">
        <v>59</v>
      </c>
      <c r="E161" s="36" t="s">
        <v>1097</v>
      </c>
      <c r="F161" s="36" t="s">
        <v>91</v>
      </c>
      <c r="G161" s="9">
        <v>37135</v>
      </c>
      <c r="H161" s="172" t="s">
        <v>123</v>
      </c>
      <c r="I161" s="36" t="s">
        <v>796</v>
      </c>
      <c r="J161" s="36" t="s">
        <v>800</v>
      </c>
      <c r="K161" s="36">
        <v>218</v>
      </c>
      <c r="L161" s="36"/>
    </row>
    <row r="162" spans="1:13" s="6" customFormat="1" ht="94.5" customHeight="1" x14ac:dyDescent="0.25">
      <c r="A162" s="106"/>
      <c r="B162" s="172" t="s">
        <v>1472</v>
      </c>
      <c r="C162" s="36" t="s">
        <v>90</v>
      </c>
      <c r="D162" s="36" t="s">
        <v>60</v>
      </c>
      <c r="E162" s="36" t="s">
        <v>1010</v>
      </c>
      <c r="F162" s="36" t="s">
        <v>92</v>
      </c>
      <c r="G162" s="9">
        <v>37861</v>
      </c>
      <c r="H162" s="172" t="s">
        <v>1098</v>
      </c>
      <c r="I162" s="36" t="s">
        <v>796</v>
      </c>
      <c r="J162" s="36" t="s">
        <v>800</v>
      </c>
      <c r="K162" s="36">
        <v>205</v>
      </c>
      <c r="L162" s="36"/>
    </row>
    <row r="163" spans="1:13" s="6" customFormat="1" ht="94.5" customHeight="1" x14ac:dyDescent="0.25">
      <c r="A163" s="106"/>
      <c r="B163" s="172" t="s">
        <v>1889</v>
      </c>
      <c r="C163" s="36" t="s">
        <v>90</v>
      </c>
      <c r="D163" s="36" t="s">
        <v>2166</v>
      </c>
      <c r="E163" s="36" t="s">
        <v>2176</v>
      </c>
      <c r="F163" s="36" t="s">
        <v>2175</v>
      </c>
      <c r="G163" s="238">
        <v>43782</v>
      </c>
      <c r="H163" s="226" t="s">
        <v>2164</v>
      </c>
      <c r="I163" s="36" t="s">
        <v>796</v>
      </c>
      <c r="J163" s="36" t="s">
        <v>800</v>
      </c>
      <c r="K163" s="36">
        <v>58</v>
      </c>
      <c r="L163" s="36"/>
    </row>
    <row r="164" spans="1:13" s="6" customFormat="1" ht="94.5" customHeight="1" x14ac:dyDescent="0.25">
      <c r="A164" s="106"/>
      <c r="B164" s="172" t="s">
        <v>1890</v>
      </c>
      <c r="C164" s="36" t="s">
        <v>90</v>
      </c>
      <c r="D164" s="36" t="s">
        <v>2343</v>
      </c>
      <c r="E164" s="36" t="s">
        <v>2342</v>
      </c>
      <c r="F164" s="36" t="s">
        <v>2349</v>
      </c>
      <c r="G164" s="238">
        <v>44067</v>
      </c>
      <c r="H164" s="226" t="s">
        <v>2341</v>
      </c>
      <c r="I164" s="36" t="s">
        <v>796</v>
      </c>
      <c r="J164" s="36" t="s">
        <v>800</v>
      </c>
      <c r="K164" s="36">
        <v>103</v>
      </c>
      <c r="L164" s="36"/>
    </row>
    <row r="165" spans="1:13" s="6" customFormat="1" ht="126" x14ac:dyDescent="0.25">
      <c r="A165" s="106"/>
      <c r="B165" s="172" t="s">
        <v>1989</v>
      </c>
      <c r="C165" s="36" t="s">
        <v>90</v>
      </c>
      <c r="D165" s="36" t="s">
        <v>2344</v>
      </c>
      <c r="E165" s="36" t="s">
        <v>2351</v>
      </c>
      <c r="F165" s="36" t="s">
        <v>2350</v>
      </c>
      <c r="G165" s="238">
        <v>44067</v>
      </c>
      <c r="H165" s="226" t="s">
        <v>2341</v>
      </c>
      <c r="I165" s="36" t="s">
        <v>796</v>
      </c>
      <c r="J165" s="36" t="s">
        <v>800</v>
      </c>
      <c r="K165" s="36">
        <v>55</v>
      </c>
      <c r="L165" s="36"/>
    </row>
    <row r="166" spans="1:13" s="6" customFormat="1" x14ac:dyDescent="0.25">
      <c r="A166" s="106"/>
      <c r="B166" s="172"/>
      <c r="C166" s="36" t="s">
        <v>2910</v>
      </c>
      <c r="D166" s="36"/>
      <c r="E166" s="36"/>
      <c r="F166" s="36"/>
      <c r="G166" s="238"/>
      <c r="H166" s="226"/>
      <c r="I166" s="36"/>
      <c r="J166" s="36"/>
      <c r="K166" s="36">
        <f>SUM(K161:K165)</f>
        <v>639</v>
      </c>
      <c r="L166" s="36"/>
    </row>
    <row r="167" spans="1:13" s="6" customFormat="1" ht="94.5" customHeight="1" x14ac:dyDescent="0.25">
      <c r="A167" s="106"/>
      <c r="B167" s="172" t="s">
        <v>2127</v>
      </c>
      <c r="C167" s="36" t="s">
        <v>90</v>
      </c>
      <c r="D167" s="36" t="s">
        <v>1886</v>
      </c>
      <c r="E167" s="36" t="s">
        <v>1887</v>
      </c>
      <c r="F167" s="36" t="s">
        <v>1888</v>
      </c>
      <c r="G167" s="9">
        <v>43451</v>
      </c>
      <c r="H167" s="172" t="s">
        <v>1882</v>
      </c>
      <c r="I167" s="36" t="s">
        <v>795</v>
      </c>
      <c r="J167" s="36" t="s">
        <v>800</v>
      </c>
      <c r="K167" s="36"/>
      <c r="L167" s="36"/>
    </row>
    <row r="168" spans="1:13" s="6" customFormat="1" ht="94.5" customHeight="1" x14ac:dyDescent="0.25">
      <c r="A168" s="106"/>
      <c r="B168" s="172" t="s">
        <v>2165</v>
      </c>
      <c r="C168" s="36" t="s">
        <v>90</v>
      </c>
      <c r="D168" s="36" t="s">
        <v>1990</v>
      </c>
      <c r="E168" s="36" t="s">
        <v>1991</v>
      </c>
      <c r="F168" s="36" t="s">
        <v>2113</v>
      </c>
      <c r="G168" s="9">
        <v>43556</v>
      </c>
      <c r="H168" s="172" t="s">
        <v>1992</v>
      </c>
      <c r="I168" s="36" t="s">
        <v>795</v>
      </c>
      <c r="J168" s="36" t="s">
        <v>800</v>
      </c>
      <c r="K168" s="36"/>
      <c r="L168" s="36"/>
    </row>
    <row r="169" spans="1:13" s="6" customFormat="1" ht="94.5" customHeight="1" x14ac:dyDescent="0.25">
      <c r="A169" s="106"/>
      <c r="B169" s="172" t="s">
        <v>2337</v>
      </c>
      <c r="C169" s="36" t="s">
        <v>90</v>
      </c>
      <c r="D169" s="36" t="s">
        <v>1883</v>
      </c>
      <c r="E169" s="36" t="s">
        <v>1884</v>
      </c>
      <c r="F169" s="36" t="s">
        <v>1885</v>
      </c>
      <c r="G169" s="9">
        <v>43451</v>
      </c>
      <c r="H169" s="172" t="s">
        <v>1882</v>
      </c>
      <c r="I169" s="36" t="s">
        <v>795</v>
      </c>
      <c r="J169" s="36" t="s">
        <v>800</v>
      </c>
      <c r="K169" s="36"/>
      <c r="L169" s="36"/>
    </row>
    <row r="170" spans="1:13" s="6" customFormat="1" ht="94.5" customHeight="1" x14ac:dyDescent="0.25">
      <c r="A170" s="106"/>
      <c r="B170" s="172" t="s">
        <v>2338</v>
      </c>
      <c r="C170" s="36" t="s">
        <v>90</v>
      </c>
      <c r="D170" s="36" t="s">
        <v>2125</v>
      </c>
      <c r="E170" s="36" t="s">
        <v>2126</v>
      </c>
      <c r="F170" s="36"/>
      <c r="G170" s="238">
        <v>43696</v>
      </c>
      <c r="H170" s="226" t="s">
        <v>2115</v>
      </c>
      <c r="I170" s="36" t="s">
        <v>795</v>
      </c>
      <c r="J170" s="36" t="s">
        <v>800</v>
      </c>
      <c r="K170" s="36"/>
      <c r="L170" s="36"/>
    </row>
    <row r="171" spans="1:13" s="6" customFormat="1" ht="94.5" x14ac:dyDescent="0.25">
      <c r="A171" s="106"/>
      <c r="B171" s="172" t="s">
        <v>2339</v>
      </c>
      <c r="C171" s="36" t="s">
        <v>90</v>
      </c>
      <c r="D171" s="36" t="s">
        <v>2346</v>
      </c>
      <c r="E171" s="36" t="s">
        <v>2345</v>
      </c>
      <c r="F171" s="36" t="s">
        <v>2352</v>
      </c>
      <c r="G171" s="238">
        <v>44067</v>
      </c>
      <c r="H171" s="226" t="s">
        <v>2341</v>
      </c>
      <c r="I171" s="36" t="s">
        <v>795</v>
      </c>
      <c r="J171" s="36" t="s">
        <v>800</v>
      </c>
      <c r="K171" s="36"/>
      <c r="L171" s="36"/>
    </row>
    <row r="172" spans="1:13" s="6" customFormat="1" ht="110.25" x14ac:dyDescent="0.25">
      <c r="A172" s="106"/>
      <c r="B172" s="172" t="s">
        <v>2340</v>
      </c>
      <c r="C172" s="36" t="s">
        <v>90</v>
      </c>
      <c r="D172" s="36" t="s">
        <v>2348</v>
      </c>
      <c r="E172" s="36" t="s">
        <v>2347</v>
      </c>
      <c r="F172" s="36" t="s">
        <v>2353</v>
      </c>
      <c r="G172" s="238">
        <v>44067</v>
      </c>
      <c r="H172" s="226" t="s">
        <v>2341</v>
      </c>
      <c r="I172" s="36" t="s">
        <v>795</v>
      </c>
      <c r="J172" s="36" t="s">
        <v>800</v>
      </c>
      <c r="K172" s="36"/>
      <c r="L172" s="36"/>
    </row>
    <row r="173" spans="1:13" s="8" customFormat="1" ht="15.75" customHeight="1" x14ac:dyDescent="0.25">
      <c r="A173" s="107"/>
      <c r="B173" s="314" t="s">
        <v>98</v>
      </c>
      <c r="C173" s="315"/>
      <c r="D173" s="315"/>
      <c r="E173" s="315"/>
      <c r="F173" s="315"/>
      <c r="G173" s="315"/>
      <c r="H173" s="316"/>
      <c r="I173" s="35">
        <v>11</v>
      </c>
      <c r="J173" s="35"/>
      <c r="K173" s="35">
        <v>639</v>
      </c>
      <c r="L173" s="35"/>
    </row>
    <row r="174" spans="1:13" s="69" customFormat="1" ht="17.25" customHeight="1" x14ac:dyDescent="0.25">
      <c r="A174" s="115"/>
      <c r="B174" s="299" t="s">
        <v>1035</v>
      </c>
      <c r="C174" s="300"/>
      <c r="D174" s="300"/>
      <c r="E174" s="300"/>
      <c r="F174" s="301"/>
      <c r="G174" s="67"/>
      <c r="H174" s="200"/>
      <c r="I174" s="67">
        <v>6</v>
      </c>
      <c r="J174" s="67"/>
      <c r="K174" s="67"/>
      <c r="L174" s="67"/>
      <c r="M174" s="8"/>
    </row>
    <row r="175" spans="1:13" s="69" customFormat="1" ht="15.75" customHeight="1" x14ac:dyDescent="0.25">
      <c r="A175" s="115"/>
      <c r="B175" s="299" t="s">
        <v>1036</v>
      </c>
      <c r="C175" s="300"/>
      <c r="D175" s="300"/>
      <c r="E175" s="300"/>
      <c r="F175" s="301"/>
      <c r="G175" s="67"/>
      <c r="H175" s="200"/>
      <c r="I175" s="67">
        <v>5</v>
      </c>
      <c r="J175" s="67"/>
      <c r="K175" s="67">
        <f>K173</f>
        <v>639</v>
      </c>
      <c r="L175" s="67"/>
      <c r="M175" s="8"/>
    </row>
    <row r="176" spans="1:13" s="69" customFormat="1" ht="13.5" customHeight="1" x14ac:dyDescent="0.25">
      <c r="A176" s="115"/>
      <c r="B176" s="299" t="s">
        <v>1037</v>
      </c>
      <c r="C176" s="300"/>
      <c r="D176" s="300"/>
      <c r="E176" s="300"/>
      <c r="F176" s="301"/>
      <c r="G176" s="67"/>
      <c r="H176" s="200"/>
      <c r="I176" s="67">
        <v>0</v>
      </c>
      <c r="J176" s="67"/>
      <c r="K176" s="67"/>
      <c r="L176" s="67"/>
      <c r="M176" s="8"/>
    </row>
    <row r="177" spans="1:13" s="69" customFormat="1" ht="13.5" customHeight="1" x14ac:dyDescent="0.25">
      <c r="A177" s="115"/>
      <c r="B177" s="299" t="s">
        <v>1038</v>
      </c>
      <c r="C177" s="300"/>
      <c r="D177" s="300"/>
      <c r="E177" s="300"/>
      <c r="F177" s="301"/>
      <c r="G177" s="67"/>
      <c r="H177" s="200"/>
      <c r="I177" s="67">
        <v>0</v>
      </c>
      <c r="J177" s="67"/>
      <c r="K177" s="67"/>
      <c r="L177" s="67"/>
      <c r="M177" s="8"/>
    </row>
    <row r="178" spans="1:13" s="78" customFormat="1" ht="16.5" customHeight="1" x14ac:dyDescent="0.3">
      <c r="A178" s="109"/>
      <c r="B178" s="302" t="s">
        <v>125</v>
      </c>
      <c r="C178" s="303"/>
      <c r="D178" s="303"/>
      <c r="E178" s="303"/>
      <c r="F178" s="303"/>
      <c r="G178" s="303"/>
      <c r="H178" s="304"/>
      <c r="I178" s="72">
        <f>SUM(I174:I177)</f>
        <v>11</v>
      </c>
      <c r="J178" s="72"/>
      <c r="K178" s="72">
        <f>SUM(K174:K177)</f>
        <v>639</v>
      </c>
      <c r="L178" s="72"/>
      <c r="M178" s="10"/>
    </row>
    <row r="179" spans="1:13" s="78" customFormat="1" ht="16.5" customHeight="1" x14ac:dyDescent="0.3">
      <c r="A179" s="109" t="s">
        <v>1253</v>
      </c>
      <c r="B179" s="302" t="s">
        <v>127</v>
      </c>
      <c r="C179" s="303"/>
      <c r="D179" s="303"/>
      <c r="E179" s="303"/>
      <c r="F179" s="303"/>
      <c r="G179" s="303"/>
      <c r="H179" s="303"/>
      <c r="I179" s="304"/>
      <c r="J179" s="72"/>
      <c r="K179" s="72"/>
      <c r="L179" s="72"/>
      <c r="M179" s="10"/>
    </row>
    <row r="180" spans="1:13" s="48" customFormat="1" ht="282.75" customHeight="1" x14ac:dyDescent="0.3">
      <c r="A180" s="107"/>
      <c r="B180" s="172" t="s">
        <v>1473</v>
      </c>
      <c r="C180" s="36" t="s">
        <v>137</v>
      </c>
      <c r="D180" s="36" t="s">
        <v>128</v>
      </c>
      <c r="E180" s="36" t="s">
        <v>1099</v>
      </c>
      <c r="F180" s="36" t="s">
        <v>2572</v>
      </c>
      <c r="G180" s="9">
        <v>39801</v>
      </c>
      <c r="H180" s="234" t="s">
        <v>133</v>
      </c>
      <c r="I180" s="36" t="s">
        <v>796</v>
      </c>
      <c r="J180" s="36" t="s">
        <v>800</v>
      </c>
      <c r="K180" s="36">
        <v>704</v>
      </c>
      <c r="L180" s="36"/>
    </row>
    <row r="181" spans="1:13" s="48" customFormat="1" ht="219.75" customHeight="1" x14ac:dyDescent="0.3">
      <c r="A181" s="107"/>
      <c r="B181" s="172" t="s">
        <v>1474</v>
      </c>
      <c r="C181" s="36" t="s">
        <v>137</v>
      </c>
      <c r="D181" s="36" t="s">
        <v>129</v>
      </c>
      <c r="E181" s="36" t="s">
        <v>917</v>
      </c>
      <c r="F181" s="49" t="s">
        <v>131</v>
      </c>
      <c r="G181" s="9">
        <v>39272</v>
      </c>
      <c r="H181" s="234" t="s">
        <v>134</v>
      </c>
      <c r="I181" s="36" t="s">
        <v>796</v>
      </c>
      <c r="J181" s="36" t="s">
        <v>800</v>
      </c>
      <c r="K181" s="36">
        <v>128</v>
      </c>
      <c r="L181" s="36"/>
    </row>
    <row r="182" spans="1:13" s="48" customFormat="1" ht="270" customHeight="1" x14ac:dyDescent="0.3">
      <c r="A182" s="107"/>
      <c r="B182" s="172" t="s">
        <v>1475</v>
      </c>
      <c r="C182" s="36" t="s">
        <v>137</v>
      </c>
      <c r="D182" s="36" t="s">
        <v>130</v>
      </c>
      <c r="E182" s="36" t="s">
        <v>918</v>
      </c>
      <c r="F182" s="49" t="s">
        <v>132</v>
      </c>
      <c r="G182" s="9">
        <v>39272</v>
      </c>
      <c r="H182" s="234" t="s">
        <v>135</v>
      </c>
      <c r="I182" s="36" t="s">
        <v>796</v>
      </c>
      <c r="J182" s="36" t="s">
        <v>800</v>
      </c>
      <c r="K182" s="36">
        <v>130</v>
      </c>
      <c r="L182" s="36"/>
    </row>
    <row r="183" spans="1:13" s="48" customFormat="1" ht="126.75" x14ac:dyDescent="0.3">
      <c r="A183" s="107"/>
      <c r="B183" s="172" t="s">
        <v>2213</v>
      </c>
      <c r="C183" s="36" t="s">
        <v>137</v>
      </c>
      <c r="D183" s="36" t="s">
        <v>2241</v>
      </c>
      <c r="E183" s="36" t="s">
        <v>2243</v>
      </c>
      <c r="F183" s="49" t="s">
        <v>2242</v>
      </c>
      <c r="G183" s="9">
        <v>43860</v>
      </c>
      <c r="H183" s="234" t="s">
        <v>2226</v>
      </c>
      <c r="I183" s="36" t="s">
        <v>796</v>
      </c>
      <c r="J183" s="36" t="s">
        <v>800</v>
      </c>
      <c r="K183" s="36">
        <v>66</v>
      </c>
      <c r="L183" s="36"/>
    </row>
    <row r="184" spans="1:13" s="48" customFormat="1" ht="111" x14ac:dyDescent="0.3">
      <c r="A184" s="107"/>
      <c r="B184" s="172" t="s">
        <v>2214</v>
      </c>
      <c r="C184" s="36" t="s">
        <v>137</v>
      </c>
      <c r="D184" s="36" t="s">
        <v>2227</v>
      </c>
      <c r="E184" s="36" t="s">
        <v>2244</v>
      </c>
      <c r="F184" s="49" t="s">
        <v>2245</v>
      </c>
      <c r="G184" s="9">
        <v>43860</v>
      </c>
      <c r="H184" s="234" t="s">
        <v>2226</v>
      </c>
      <c r="I184" s="36" t="s">
        <v>796</v>
      </c>
      <c r="J184" s="36" t="s">
        <v>800</v>
      </c>
      <c r="K184" s="36">
        <v>21</v>
      </c>
      <c r="L184" s="36"/>
    </row>
    <row r="185" spans="1:13" s="48" customFormat="1" ht="95.25" x14ac:dyDescent="0.3">
      <c r="A185" s="107"/>
      <c r="B185" s="172" t="s">
        <v>2215</v>
      </c>
      <c r="C185" s="36" t="s">
        <v>137</v>
      </c>
      <c r="D185" s="36" t="s">
        <v>2229</v>
      </c>
      <c r="E185" s="36" t="s">
        <v>2228</v>
      </c>
      <c r="F185" s="49" t="s">
        <v>2246</v>
      </c>
      <c r="G185" s="9">
        <v>43860</v>
      </c>
      <c r="H185" s="234" t="s">
        <v>2226</v>
      </c>
      <c r="I185" s="36" t="s">
        <v>796</v>
      </c>
      <c r="J185" s="36" t="s">
        <v>800</v>
      </c>
      <c r="K185" s="36">
        <v>23</v>
      </c>
      <c r="L185" s="36"/>
    </row>
    <row r="186" spans="1:13" s="48" customFormat="1" ht="126.75" x14ac:dyDescent="0.3">
      <c r="A186" s="107"/>
      <c r="B186" s="172" t="s">
        <v>2216</v>
      </c>
      <c r="C186" s="36" t="s">
        <v>137</v>
      </c>
      <c r="D186" s="36" t="s">
        <v>2230</v>
      </c>
      <c r="E186" s="36" t="s">
        <v>2247</v>
      </c>
      <c r="F186" s="49" t="s">
        <v>2248</v>
      </c>
      <c r="G186" s="9">
        <v>43860</v>
      </c>
      <c r="H186" s="234" t="s">
        <v>2226</v>
      </c>
      <c r="I186" s="36" t="s">
        <v>796</v>
      </c>
      <c r="J186" s="36" t="s">
        <v>800</v>
      </c>
      <c r="K186" s="36">
        <v>66</v>
      </c>
      <c r="L186" s="36"/>
    </row>
    <row r="187" spans="1:13" s="48" customFormat="1" ht="142.5" x14ac:dyDescent="0.3">
      <c r="A187" s="107"/>
      <c r="B187" s="172" t="s">
        <v>2217</v>
      </c>
      <c r="C187" s="36" t="s">
        <v>137</v>
      </c>
      <c r="D187" s="36" t="s">
        <v>2231</v>
      </c>
      <c r="E187" s="36" t="s">
        <v>2249</v>
      </c>
      <c r="F187" s="49" t="s">
        <v>2574</v>
      </c>
      <c r="G187" s="9">
        <v>43860</v>
      </c>
      <c r="H187" s="234" t="s">
        <v>2226</v>
      </c>
      <c r="I187" s="36" t="s">
        <v>796</v>
      </c>
      <c r="J187" s="36" t="s">
        <v>800</v>
      </c>
      <c r="K187" s="36">
        <v>23</v>
      </c>
      <c r="L187" s="36"/>
    </row>
    <row r="188" spans="1:13" s="48" customFormat="1" ht="111" x14ac:dyDescent="0.3">
      <c r="A188" s="107"/>
      <c r="B188" s="172" t="s">
        <v>2218</v>
      </c>
      <c r="C188" s="36" t="s">
        <v>137</v>
      </c>
      <c r="D188" s="36" t="s">
        <v>2232</v>
      </c>
      <c r="E188" s="36" t="s">
        <v>2279</v>
      </c>
      <c r="F188" s="49" t="s">
        <v>2573</v>
      </c>
      <c r="G188" s="9">
        <v>43860</v>
      </c>
      <c r="H188" s="234" t="s">
        <v>2226</v>
      </c>
      <c r="I188" s="36" t="s">
        <v>796</v>
      </c>
      <c r="J188" s="36" t="s">
        <v>800</v>
      </c>
      <c r="K188" s="36">
        <v>12</v>
      </c>
      <c r="L188" s="36"/>
    </row>
    <row r="189" spans="1:13" s="48" customFormat="1" ht="111" x14ac:dyDescent="0.3">
      <c r="A189" s="107"/>
      <c r="B189" s="172" t="s">
        <v>2219</v>
      </c>
      <c r="C189" s="36" t="s">
        <v>137</v>
      </c>
      <c r="D189" s="36" t="s">
        <v>2281</v>
      </c>
      <c r="E189" s="36" t="s">
        <v>2280</v>
      </c>
      <c r="F189" s="49" t="s">
        <v>2285</v>
      </c>
      <c r="G189" s="9">
        <v>43901</v>
      </c>
      <c r="H189" s="234" t="s">
        <v>2278</v>
      </c>
      <c r="I189" s="36" t="s">
        <v>796</v>
      </c>
      <c r="J189" s="36" t="s">
        <v>800</v>
      </c>
      <c r="K189" s="36">
        <v>103</v>
      </c>
      <c r="L189" s="36"/>
    </row>
    <row r="190" spans="1:13" s="48" customFormat="1" ht="126.75" x14ac:dyDescent="0.3">
      <c r="A190" s="107"/>
      <c r="B190" s="172"/>
      <c r="C190" s="36" t="s">
        <v>137</v>
      </c>
      <c r="D190" s="36" t="s">
        <v>2535</v>
      </c>
      <c r="E190" s="36" t="s">
        <v>2576</v>
      </c>
      <c r="F190" s="49" t="s">
        <v>2575</v>
      </c>
      <c r="G190" s="9">
        <v>44310</v>
      </c>
      <c r="H190" s="172" t="s">
        <v>2526</v>
      </c>
      <c r="I190" s="36" t="s">
        <v>796</v>
      </c>
      <c r="J190" s="36" t="s">
        <v>800</v>
      </c>
      <c r="K190" s="36">
        <v>88</v>
      </c>
      <c r="L190" s="36"/>
    </row>
    <row r="191" spans="1:13" s="48" customFormat="1" ht="95.25" x14ac:dyDescent="0.3">
      <c r="A191" s="107"/>
      <c r="B191" s="172" t="s">
        <v>2220</v>
      </c>
      <c r="C191" s="36" t="s">
        <v>137</v>
      </c>
      <c r="D191" s="36" t="s">
        <v>2283</v>
      </c>
      <c r="E191" s="36" t="s">
        <v>2282</v>
      </c>
      <c r="F191" s="49" t="s">
        <v>2284</v>
      </c>
      <c r="G191" s="9">
        <v>43901</v>
      </c>
      <c r="H191" s="234" t="s">
        <v>2278</v>
      </c>
      <c r="I191" s="36" t="s">
        <v>796</v>
      </c>
      <c r="J191" s="36" t="s">
        <v>800</v>
      </c>
      <c r="K191" s="36">
        <v>142</v>
      </c>
      <c r="L191" s="36"/>
    </row>
    <row r="192" spans="1:13" s="48" customFormat="1" ht="18.75" customHeight="1" x14ac:dyDescent="0.3">
      <c r="A192" s="107"/>
      <c r="B192" s="324" t="s">
        <v>98</v>
      </c>
      <c r="C192" s="325"/>
      <c r="D192" s="325"/>
      <c r="E192" s="325"/>
      <c r="F192" s="325"/>
      <c r="G192" s="325"/>
      <c r="H192" s="326"/>
      <c r="I192" s="251">
        <v>12</v>
      </c>
      <c r="J192" s="251"/>
      <c r="K192" s="251">
        <f>SUM(K180:K191)</f>
        <v>1506</v>
      </c>
      <c r="L192" s="36"/>
    </row>
    <row r="193" spans="1:13" s="48" customFormat="1" ht="111" x14ac:dyDescent="0.3">
      <c r="A193" s="107"/>
      <c r="B193" s="172" t="s">
        <v>2221</v>
      </c>
      <c r="C193" s="36" t="s">
        <v>137</v>
      </c>
      <c r="D193" s="36" t="s">
        <v>2233</v>
      </c>
      <c r="E193" s="36" t="s">
        <v>2251</v>
      </c>
      <c r="F193" s="49" t="s">
        <v>2250</v>
      </c>
      <c r="G193" s="9">
        <v>43860</v>
      </c>
      <c r="H193" s="234" t="s">
        <v>2226</v>
      </c>
      <c r="I193" s="36" t="s">
        <v>795</v>
      </c>
      <c r="J193" s="36" t="s">
        <v>800</v>
      </c>
      <c r="K193" s="36">
        <v>23</v>
      </c>
      <c r="L193" s="36"/>
    </row>
    <row r="194" spans="1:13" s="48" customFormat="1" ht="126.75" x14ac:dyDescent="0.3">
      <c r="A194" s="107"/>
      <c r="B194" s="172"/>
      <c r="C194" s="36" t="s">
        <v>137</v>
      </c>
      <c r="D194" s="36" t="s">
        <v>2585</v>
      </c>
      <c r="E194" s="36" t="s">
        <v>2586</v>
      </c>
      <c r="F194" s="49" t="s">
        <v>2587</v>
      </c>
      <c r="G194" s="9">
        <v>44307</v>
      </c>
      <c r="H194" s="172" t="s">
        <v>2581</v>
      </c>
      <c r="I194" s="36" t="s">
        <v>795</v>
      </c>
      <c r="J194" s="36" t="s">
        <v>800</v>
      </c>
      <c r="K194" s="36">
        <v>45</v>
      </c>
      <c r="L194" s="36"/>
    </row>
    <row r="195" spans="1:13" s="48" customFormat="1" ht="95.25" x14ac:dyDescent="0.3">
      <c r="A195" s="107"/>
      <c r="B195" s="172" t="s">
        <v>2222</v>
      </c>
      <c r="C195" s="36" t="s">
        <v>137</v>
      </c>
      <c r="D195" s="36" t="s">
        <v>2234</v>
      </c>
      <c r="E195" s="36" t="s">
        <v>2253</v>
      </c>
      <c r="F195" s="49" t="s">
        <v>2252</v>
      </c>
      <c r="G195" s="9">
        <v>43860</v>
      </c>
      <c r="H195" s="234" t="s">
        <v>2226</v>
      </c>
      <c r="I195" s="36" t="s">
        <v>795</v>
      </c>
      <c r="J195" s="36" t="s">
        <v>800</v>
      </c>
      <c r="K195" s="36">
        <v>41</v>
      </c>
      <c r="L195" s="36"/>
    </row>
    <row r="196" spans="1:13" s="48" customFormat="1" ht="142.5" x14ac:dyDescent="0.3">
      <c r="A196" s="107"/>
      <c r="B196" s="172" t="s">
        <v>2223</v>
      </c>
      <c r="C196" s="36" t="s">
        <v>137</v>
      </c>
      <c r="D196" s="36" t="s">
        <v>2235</v>
      </c>
      <c r="E196" s="36" t="s">
        <v>2577</v>
      </c>
      <c r="F196" s="49" t="s">
        <v>2254</v>
      </c>
      <c r="G196" s="9">
        <v>43860</v>
      </c>
      <c r="H196" s="234" t="s">
        <v>2226</v>
      </c>
      <c r="I196" s="36" t="s">
        <v>795</v>
      </c>
      <c r="J196" s="36" t="s">
        <v>800</v>
      </c>
      <c r="K196" s="36">
        <v>26</v>
      </c>
      <c r="L196" s="36"/>
    </row>
    <row r="197" spans="1:13" s="48" customFormat="1" ht="95.25" x14ac:dyDescent="0.3">
      <c r="A197" s="107"/>
      <c r="B197" s="172" t="s">
        <v>2224</v>
      </c>
      <c r="C197" s="36" t="s">
        <v>137</v>
      </c>
      <c r="D197" s="36" t="s">
        <v>2236</v>
      </c>
      <c r="E197" s="36" t="s">
        <v>2256</v>
      </c>
      <c r="F197" s="49" t="s">
        <v>2255</v>
      </c>
      <c r="G197" s="9">
        <v>43860</v>
      </c>
      <c r="H197" s="234" t="s">
        <v>2226</v>
      </c>
      <c r="I197" s="36" t="s">
        <v>795</v>
      </c>
      <c r="J197" s="36" t="s">
        <v>800</v>
      </c>
      <c r="K197" s="36">
        <v>49</v>
      </c>
      <c r="L197" s="36"/>
    </row>
    <row r="198" spans="1:13" s="48" customFormat="1" ht="142.5" x14ac:dyDescent="0.3">
      <c r="A198" s="107"/>
      <c r="B198" s="172"/>
      <c r="C198" s="36" t="s">
        <v>137</v>
      </c>
      <c r="D198" s="36" t="s">
        <v>2590</v>
      </c>
      <c r="E198" s="36" t="s">
        <v>2591</v>
      </c>
      <c r="F198" s="49" t="s">
        <v>1888</v>
      </c>
      <c r="G198" s="9">
        <v>44307</v>
      </c>
      <c r="H198" s="172" t="s">
        <v>2581</v>
      </c>
      <c r="I198" s="36" t="s">
        <v>795</v>
      </c>
      <c r="J198" s="36" t="s">
        <v>800</v>
      </c>
      <c r="K198" s="36">
        <v>16</v>
      </c>
      <c r="L198" s="36"/>
    </row>
    <row r="199" spans="1:13" s="48" customFormat="1" ht="126.75" x14ac:dyDescent="0.3">
      <c r="A199" s="107"/>
      <c r="B199" s="172" t="s">
        <v>2225</v>
      </c>
      <c r="C199" s="36" t="s">
        <v>137</v>
      </c>
      <c r="D199" s="36" t="s">
        <v>2237</v>
      </c>
      <c r="E199" s="36" t="s">
        <v>2258</v>
      </c>
      <c r="F199" s="49" t="s">
        <v>2257</v>
      </c>
      <c r="G199" s="9">
        <v>43860</v>
      </c>
      <c r="H199" s="234" t="s">
        <v>2226</v>
      </c>
      <c r="I199" s="36" t="s">
        <v>795</v>
      </c>
      <c r="J199" s="36" t="s">
        <v>800</v>
      </c>
      <c r="K199" s="36">
        <v>50</v>
      </c>
      <c r="L199" s="36"/>
    </row>
    <row r="200" spans="1:13" s="48" customFormat="1" ht="126.75" x14ac:dyDescent="0.3">
      <c r="A200" s="107"/>
      <c r="B200" s="172" t="s">
        <v>2286</v>
      </c>
      <c r="C200" s="36" t="s">
        <v>137</v>
      </c>
      <c r="D200" s="36" t="s">
        <v>2238</v>
      </c>
      <c r="E200" s="36" t="s">
        <v>2260</v>
      </c>
      <c r="F200" s="49" t="s">
        <v>2259</v>
      </c>
      <c r="G200" s="9">
        <v>43860</v>
      </c>
      <c r="H200" s="234" t="s">
        <v>2226</v>
      </c>
      <c r="I200" s="36" t="s">
        <v>795</v>
      </c>
      <c r="J200" s="36" t="s">
        <v>800</v>
      </c>
      <c r="K200" s="36">
        <v>18</v>
      </c>
      <c r="L200" s="36"/>
    </row>
    <row r="201" spans="1:13" s="48" customFormat="1" ht="141.75" x14ac:dyDescent="0.3">
      <c r="A201" s="107"/>
      <c r="B201" s="172"/>
      <c r="C201" s="36" t="s">
        <v>137</v>
      </c>
      <c r="D201" s="227" t="s">
        <v>2536</v>
      </c>
      <c r="E201" s="36" t="s">
        <v>2589</v>
      </c>
      <c r="F201" s="271" t="s">
        <v>2588</v>
      </c>
      <c r="G201" s="9">
        <v>44310</v>
      </c>
      <c r="H201" s="172" t="s">
        <v>2526</v>
      </c>
      <c r="I201" s="36" t="s">
        <v>795</v>
      </c>
      <c r="J201" s="36" t="s">
        <v>800</v>
      </c>
      <c r="K201" s="36">
        <v>102</v>
      </c>
      <c r="L201" s="36"/>
    </row>
    <row r="202" spans="1:13" s="48" customFormat="1" ht="111" x14ac:dyDescent="0.3">
      <c r="A202" s="107"/>
      <c r="B202" s="172"/>
      <c r="C202" s="36" t="s">
        <v>137</v>
      </c>
      <c r="D202" s="227" t="s">
        <v>2578</v>
      </c>
      <c r="E202" s="36" t="s">
        <v>2579</v>
      </c>
      <c r="F202" s="49" t="s">
        <v>2580</v>
      </c>
      <c r="G202" s="9">
        <v>44307</v>
      </c>
      <c r="H202" s="172" t="s">
        <v>2581</v>
      </c>
      <c r="I202" s="36" t="s">
        <v>795</v>
      </c>
      <c r="J202" s="36" t="s">
        <v>800</v>
      </c>
      <c r="K202" s="36">
        <v>28</v>
      </c>
      <c r="L202" s="36"/>
    </row>
    <row r="203" spans="1:13" s="48" customFormat="1" ht="158.25" x14ac:dyDescent="0.3">
      <c r="A203" s="107"/>
      <c r="B203" s="172"/>
      <c r="C203" s="36" t="s">
        <v>137</v>
      </c>
      <c r="D203" s="227" t="s">
        <v>2582</v>
      </c>
      <c r="E203" s="36" t="s">
        <v>2583</v>
      </c>
      <c r="F203" s="49" t="s">
        <v>2584</v>
      </c>
      <c r="G203" s="9">
        <v>44307</v>
      </c>
      <c r="H203" s="172" t="s">
        <v>2581</v>
      </c>
      <c r="I203" s="36" t="s">
        <v>795</v>
      </c>
      <c r="J203" s="36" t="s">
        <v>800</v>
      </c>
      <c r="K203" s="36">
        <v>32</v>
      </c>
      <c r="L203" s="36"/>
    </row>
    <row r="204" spans="1:13" s="48" customFormat="1" ht="141.75" x14ac:dyDescent="0.3">
      <c r="A204" s="107"/>
      <c r="B204" s="172" t="s">
        <v>2287</v>
      </c>
      <c r="C204" s="36" t="s">
        <v>137</v>
      </c>
      <c r="D204" s="227" t="s">
        <v>2240</v>
      </c>
      <c r="E204" s="36" t="s">
        <v>2239</v>
      </c>
      <c r="F204" s="49" t="s">
        <v>2261</v>
      </c>
      <c r="G204" s="9">
        <v>43860</v>
      </c>
      <c r="H204" s="234" t="s">
        <v>2226</v>
      </c>
      <c r="I204" s="36" t="s">
        <v>795</v>
      </c>
      <c r="J204" s="36" t="s">
        <v>800</v>
      </c>
      <c r="K204" s="36">
        <v>75</v>
      </c>
      <c r="L204" s="36"/>
    </row>
    <row r="205" spans="1:13" s="48" customFormat="1" ht="17.25" customHeight="1" x14ac:dyDescent="0.3">
      <c r="A205" s="107"/>
      <c r="B205" s="314" t="s">
        <v>98</v>
      </c>
      <c r="C205" s="315"/>
      <c r="D205" s="315"/>
      <c r="E205" s="315"/>
      <c r="F205" s="315"/>
      <c r="G205" s="315"/>
      <c r="H205" s="316"/>
      <c r="I205" s="35">
        <v>8</v>
      </c>
      <c r="J205" s="35"/>
      <c r="K205" s="35">
        <f>SUM(K193:K204)</f>
        <v>505</v>
      </c>
      <c r="L205" s="35"/>
    </row>
    <row r="206" spans="1:13" s="69" customFormat="1" ht="17.25" customHeight="1" x14ac:dyDescent="0.25">
      <c r="A206" s="115"/>
      <c r="B206" s="299" t="s">
        <v>1035</v>
      </c>
      <c r="C206" s="300"/>
      <c r="D206" s="300"/>
      <c r="E206" s="300"/>
      <c r="F206" s="301"/>
      <c r="G206" s="67"/>
      <c r="H206" s="200"/>
      <c r="I206" s="252">
        <f>I205</f>
        <v>8</v>
      </c>
      <c r="J206" s="67"/>
      <c r="K206" s="67">
        <f>K205</f>
        <v>505</v>
      </c>
      <c r="L206" s="67"/>
      <c r="M206" s="8"/>
    </row>
    <row r="207" spans="1:13" s="69" customFormat="1" ht="15.75" customHeight="1" x14ac:dyDescent="0.25">
      <c r="A207" s="115"/>
      <c r="B207" s="299" t="s">
        <v>1036</v>
      </c>
      <c r="C207" s="300"/>
      <c r="D207" s="300"/>
      <c r="E207" s="300"/>
      <c r="F207" s="301"/>
      <c r="G207" s="67"/>
      <c r="H207" s="200"/>
      <c r="I207" s="252">
        <v>11</v>
      </c>
      <c r="J207" s="67"/>
      <c r="K207" s="67">
        <f>K192</f>
        <v>1506</v>
      </c>
      <c r="L207" s="67"/>
      <c r="M207" s="8"/>
    </row>
    <row r="208" spans="1:13" s="69" customFormat="1" ht="15.75" customHeight="1" x14ac:dyDescent="0.25">
      <c r="A208" s="115"/>
      <c r="B208" s="299" t="s">
        <v>1037</v>
      </c>
      <c r="C208" s="300"/>
      <c r="D208" s="300"/>
      <c r="E208" s="300"/>
      <c r="F208" s="301"/>
      <c r="G208" s="67"/>
      <c r="H208" s="200"/>
      <c r="I208" s="252">
        <v>0</v>
      </c>
      <c r="J208" s="67"/>
      <c r="K208" s="67"/>
      <c r="L208" s="67"/>
      <c r="M208" s="8"/>
    </row>
    <row r="209" spans="1:13" s="69" customFormat="1" ht="13.5" customHeight="1" x14ac:dyDescent="0.25">
      <c r="A209" s="115"/>
      <c r="B209" s="299" t="s">
        <v>1038</v>
      </c>
      <c r="C209" s="300"/>
      <c r="D209" s="300"/>
      <c r="E209" s="300"/>
      <c r="F209" s="301"/>
      <c r="G209" s="67"/>
      <c r="H209" s="200"/>
      <c r="I209" s="252">
        <v>0</v>
      </c>
      <c r="J209" s="67"/>
      <c r="K209" s="67"/>
      <c r="L209" s="67"/>
      <c r="M209" s="8"/>
    </row>
    <row r="210" spans="1:13" s="78" customFormat="1" ht="16.5" customHeight="1" x14ac:dyDescent="0.3">
      <c r="A210" s="109"/>
      <c r="B210" s="302" t="s">
        <v>136</v>
      </c>
      <c r="C210" s="303"/>
      <c r="D210" s="303"/>
      <c r="E210" s="303"/>
      <c r="F210" s="303"/>
      <c r="G210" s="303"/>
      <c r="H210" s="304"/>
      <c r="I210" s="72">
        <f>SUM(I206:I209)</f>
        <v>19</v>
      </c>
      <c r="J210" s="72"/>
      <c r="K210" s="72">
        <f>SUM(K206:K209)</f>
        <v>2011</v>
      </c>
      <c r="L210" s="72"/>
      <c r="M210" s="10"/>
    </row>
    <row r="211" spans="1:13" s="78" customFormat="1" ht="16.5" customHeight="1" x14ac:dyDescent="0.3">
      <c r="A211" s="109" t="s">
        <v>1254</v>
      </c>
      <c r="B211" s="302" t="s">
        <v>126</v>
      </c>
      <c r="C211" s="303"/>
      <c r="D211" s="303"/>
      <c r="E211" s="303"/>
      <c r="F211" s="303"/>
      <c r="G211" s="303"/>
      <c r="H211" s="303"/>
      <c r="I211" s="304"/>
      <c r="J211" s="72"/>
      <c r="K211" s="72"/>
      <c r="L211" s="72"/>
      <c r="M211" s="10"/>
    </row>
    <row r="212" spans="1:13" s="6" customFormat="1" ht="110.25" customHeight="1" x14ac:dyDescent="0.25">
      <c r="A212" s="108"/>
      <c r="B212" s="175" t="s">
        <v>1476</v>
      </c>
      <c r="C212" s="22" t="s">
        <v>93</v>
      </c>
      <c r="D212" s="22" t="s">
        <v>2037</v>
      </c>
      <c r="E212" s="22" t="s">
        <v>2050</v>
      </c>
      <c r="F212" s="22" t="s">
        <v>2038</v>
      </c>
      <c r="G212" s="23">
        <v>43602</v>
      </c>
      <c r="H212" s="175" t="s">
        <v>2036</v>
      </c>
      <c r="I212" s="36" t="s">
        <v>795</v>
      </c>
      <c r="J212" s="36" t="s">
        <v>800</v>
      </c>
      <c r="K212" s="22">
        <v>114</v>
      </c>
      <c r="L212" s="36"/>
    </row>
    <row r="213" spans="1:13" s="6" customFormat="1" ht="15.75" customHeight="1" x14ac:dyDescent="0.25">
      <c r="A213" s="107"/>
      <c r="B213" s="314" t="s">
        <v>98</v>
      </c>
      <c r="C213" s="315"/>
      <c r="D213" s="315"/>
      <c r="E213" s="315"/>
      <c r="F213" s="315"/>
      <c r="G213" s="315"/>
      <c r="H213" s="316"/>
      <c r="I213" s="221">
        <v>1</v>
      </c>
      <c r="J213" s="221"/>
      <c r="K213" s="270">
        <f>SUM(K212)</f>
        <v>114</v>
      </c>
      <c r="L213" s="36"/>
    </row>
    <row r="214" spans="1:13" s="6" customFormat="1" ht="110.25" customHeight="1" x14ac:dyDescent="0.25">
      <c r="A214" s="106"/>
      <c r="B214" s="172" t="s">
        <v>1477</v>
      </c>
      <c r="C214" s="36" t="s">
        <v>93</v>
      </c>
      <c r="D214" s="36" t="s">
        <v>61</v>
      </c>
      <c r="E214" s="36" t="s">
        <v>1101</v>
      </c>
      <c r="F214" s="36" t="s">
        <v>868</v>
      </c>
      <c r="G214" s="9">
        <v>39320</v>
      </c>
      <c r="H214" s="172" t="s">
        <v>138</v>
      </c>
      <c r="I214" s="36" t="s">
        <v>796</v>
      </c>
      <c r="J214" s="36" t="s">
        <v>800</v>
      </c>
      <c r="K214" s="36">
        <v>62</v>
      </c>
      <c r="L214" s="36"/>
    </row>
    <row r="215" spans="1:13" s="6" customFormat="1" ht="78.75" customHeight="1" x14ac:dyDescent="0.25">
      <c r="A215" s="106"/>
      <c r="B215" s="172" t="s">
        <v>1478</v>
      </c>
      <c r="C215" s="36" t="s">
        <v>93</v>
      </c>
      <c r="D215" s="36" t="s">
        <v>62</v>
      </c>
      <c r="E215" s="36" t="s">
        <v>1100</v>
      </c>
      <c r="F215" s="36" t="s">
        <v>869</v>
      </c>
      <c r="G215" s="9">
        <v>39320</v>
      </c>
      <c r="H215" s="172" t="s">
        <v>138</v>
      </c>
      <c r="I215" s="36" t="s">
        <v>796</v>
      </c>
      <c r="J215" s="36" t="s">
        <v>800</v>
      </c>
      <c r="K215" s="36">
        <v>85</v>
      </c>
      <c r="L215" s="36"/>
    </row>
    <row r="216" spans="1:13" s="6" customFormat="1" ht="94.5" customHeight="1" x14ac:dyDescent="0.25">
      <c r="A216" s="106"/>
      <c r="B216" s="172" t="s">
        <v>1479</v>
      </c>
      <c r="C216" s="36" t="s">
        <v>93</v>
      </c>
      <c r="D216" s="36" t="s">
        <v>63</v>
      </c>
      <c r="E216" s="36" t="s">
        <v>94</v>
      </c>
      <c r="F216" s="36" t="s">
        <v>870</v>
      </c>
      <c r="G216" s="9">
        <v>38068</v>
      </c>
      <c r="H216" s="172" t="s">
        <v>139</v>
      </c>
      <c r="I216" s="36" t="s">
        <v>796</v>
      </c>
      <c r="J216" s="36" t="s">
        <v>800</v>
      </c>
      <c r="K216" s="36">
        <v>152</v>
      </c>
      <c r="L216" s="36"/>
    </row>
    <row r="217" spans="1:13" s="6" customFormat="1" ht="94.5" customHeight="1" x14ac:dyDescent="0.25">
      <c r="A217" s="106"/>
      <c r="B217" s="172" t="s">
        <v>1480</v>
      </c>
      <c r="C217" s="36" t="s">
        <v>93</v>
      </c>
      <c r="D217" s="36" t="s">
        <v>64</v>
      </c>
      <c r="E217" s="36" t="s">
        <v>1103</v>
      </c>
      <c r="F217" s="36" t="s">
        <v>871</v>
      </c>
      <c r="G217" s="9">
        <v>38068</v>
      </c>
      <c r="H217" s="172" t="s">
        <v>139</v>
      </c>
      <c r="I217" s="36" t="s">
        <v>796</v>
      </c>
      <c r="J217" s="36" t="s">
        <v>800</v>
      </c>
      <c r="K217" s="36">
        <v>452</v>
      </c>
      <c r="L217" s="36"/>
    </row>
    <row r="218" spans="1:13" s="6" customFormat="1" ht="110.25" customHeight="1" x14ac:dyDescent="0.25">
      <c r="A218" s="106"/>
      <c r="B218" s="172" t="s">
        <v>1481</v>
      </c>
      <c r="C218" s="36" t="s">
        <v>93</v>
      </c>
      <c r="D218" s="36" t="s">
        <v>65</v>
      </c>
      <c r="E218" s="36" t="s">
        <v>1102</v>
      </c>
      <c r="F218" s="36" t="s">
        <v>872</v>
      </c>
      <c r="G218" s="9">
        <v>38068</v>
      </c>
      <c r="H218" s="172" t="s">
        <v>139</v>
      </c>
      <c r="I218" s="36" t="s">
        <v>796</v>
      </c>
      <c r="J218" s="36" t="s">
        <v>800</v>
      </c>
      <c r="K218" s="36">
        <v>97</v>
      </c>
      <c r="L218" s="36"/>
    </row>
    <row r="219" spans="1:13" s="6" customFormat="1" ht="110.25" customHeight="1" x14ac:dyDescent="0.25">
      <c r="A219" s="106"/>
      <c r="B219" s="172" t="s">
        <v>1482</v>
      </c>
      <c r="C219" s="36" t="s">
        <v>93</v>
      </c>
      <c r="D219" s="36" t="s">
        <v>66</v>
      </c>
      <c r="E219" s="36" t="s">
        <v>95</v>
      </c>
      <c r="F219" s="36" t="s">
        <v>873</v>
      </c>
      <c r="G219" s="9">
        <v>38068</v>
      </c>
      <c r="H219" s="172" t="s">
        <v>139</v>
      </c>
      <c r="I219" s="36" t="s">
        <v>796</v>
      </c>
      <c r="J219" s="36" t="s">
        <v>800</v>
      </c>
      <c r="K219" s="36">
        <v>65</v>
      </c>
      <c r="L219" s="36"/>
    </row>
    <row r="220" spans="1:13" s="6" customFormat="1" ht="110.25" customHeight="1" x14ac:dyDescent="0.25">
      <c r="A220" s="106"/>
      <c r="B220" s="172" t="s">
        <v>1483</v>
      </c>
      <c r="C220" s="36" t="s">
        <v>93</v>
      </c>
      <c r="D220" s="36" t="s">
        <v>67</v>
      </c>
      <c r="E220" s="36" t="s">
        <v>919</v>
      </c>
      <c r="F220" s="36" t="s">
        <v>874</v>
      </c>
      <c r="G220" s="9">
        <v>38068</v>
      </c>
      <c r="H220" s="172" t="s">
        <v>139</v>
      </c>
      <c r="I220" s="36" t="s">
        <v>796</v>
      </c>
      <c r="J220" s="36" t="s">
        <v>800</v>
      </c>
      <c r="K220" s="36">
        <v>71</v>
      </c>
      <c r="L220" s="36"/>
    </row>
    <row r="221" spans="1:13" s="6" customFormat="1" ht="78.75" customHeight="1" x14ac:dyDescent="0.25">
      <c r="A221" s="106"/>
      <c r="B221" s="172" t="s">
        <v>2035</v>
      </c>
      <c r="C221" s="36" t="s">
        <v>93</v>
      </c>
      <c r="D221" s="36" t="s">
        <v>68</v>
      </c>
      <c r="E221" s="36" t="s">
        <v>1104</v>
      </c>
      <c r="F221" s="36" t="s">
        <v>875</v>
      </c>
      <c r="G221" s="9">
        <v>38068</v>
      </c>
      <c r="H221" s="172" t="s">
        <v>139</v>
      </c>
      <c r="I221" s="36" t="s">
        <v>796</v>
      </c>
      <c r="J221" s="36" t="s">
        <v>800</v>
      </c>
      <c r="K221" s="36">
        <v>48</v>
      </c>
      <c r="L221" s="36"/>
    </row>
    <row r="222" spans="1:13" s="8" customFormat="1" ht="15.75" customHeight="1" x14ac:dyDescent="0.25">
      <c r="A222" s="107"/>
      <c r="B222" s="314" t="s">
        <v>98</v>
      </c>
      <c r="C222" s="315"/>
      <c r="D222" s="315"/>
      <c r="E222" s="315"/>
      <c r="F222" s="315"/>
      <c r="G222" s="315"/>
      <c r="H222" s="316"/>
      <c r="I222" s="35">
        <v>8</v>
      </c>
      <c r="J222" s="35"/>
      <c r="K222" s="35">
        <f>SUM(K214:K221)</f>
        <v>1032</v>
      </c>
      <c r="L222" s="35"/>
    </row>
    <row r="223" spans="1:13" s="69" customFormat="1" ht="17.25" customHeight="1" x14ac:dyDescent="0.25">
      <c r="A223" s="115"/>
      <c r="B223" s="299" t="s">
        <v>1035</v>
      </c>
      <c r="C223" s="300"/>
      <c r="D223" s="300"/>
      <c r="E223" s="300"/>
      <c r="F223" s="301"/>
      <c r="G223" s="67"/>
      <c r="H223" s="200"/>
      <c r="I223" s="67">
        <v>1</v>
      </c>
      <c r="J223" s="67"/>
      <c r="K223" s="67">
        <f>SUM(K213)</f>
        <v>114</v>
      </c>
      <c r="L223" s="67"/>
      <c r="M223" s="8"/>
    </row>
    <row r="224" spans="1:13" s="69" customFormat="1" ht="15.75" customHeight="1" x14ac:dyDescent="0.25">
      <c r="A224" s="115"/>
      <c r="B224" s="299" t="s">
        <v>1036</v>
      </c>
      <c r="C224" s="300"/>
      <c r="D224" s="300"/>
      <c r="E224" s="300"/>
      <c r="F224" s="301"/>
      <c r="G224" s="67"/>
      <c r="H224" s="200"/>
      <c r="I224" s="67">
        <f>I222</f>
        <v>8</v>
      </c>
      <c r="J224" s="67"/>
      <c r="K224" s="67">
        <f>K222</f>
        <v>1032</v>
      </c>
      <c r="L224" s="67"/>
      <c r="M224" s="8"/>
    </row>
    <row r="225" spans="1:13" s="69" customFormat="1" ht="30" customHeight="1" x14ac:dyDescent="0.25">
      <c r="A225" s="115"/>
      <c r="B225" s="299" t="s">
        <v>1037</v>
      </c>
      <c r="C225" s="300"/>
      <c r="D225" s="300"/>
      <c r="E225" s="300"/>
      <c r="F225" s="301"/>
      <c r="G225" s="67"/>
      <c r="H225" s="200"/>
      <c r="I225" s="67">
        <v>0</v>
      </c>
      <c r="J225" s="67"/>
      <c r="K225" s="67"/>
      <c r="L225" s="67"/>
      <c r="M225" s="8"/>
    </row>
    <row r="226" spans="1:13" s="69" customFormat="1" ht="13.5" customHeight="1" x14ac:dyDescent="0.25">
      <c r="A226" s="115"/>
      <c r="B226" s="299" t="s">
        <v>1038</v>
      </c>
      <c r="C226" s="300"/>
      <c r="D226" s="300"/>
      <c r="E226" s="300"/>
      <c r="F226" s="301"/>
      <c r="G226" s="67"/>
      <c r="H226" s="200"/>
      <c r="I226" s="67">
        <v>0</v>
      </c>
      <c r="J226" s="67"/>
      <c r="K226" s="67"/>
      <c r="L226" s="67"/>
      <c r="M226" s="8"/>
    </row>
    <row r="227" spans="1:13" s="78" customFormat="1" ht="16.5" customHeight="1" x14ac:dyDescent="0.3">
      <c r="A227" s="109"/>
      <c r="B227" s="302" t="s">
        <v>140</v>
      </c>
      <c r="C227" s="303"/>
      <c r="D227" s="303"/>
      <c r="E227" s="303"/>
      <c r="F227" s="303"/>
      <c r="G227" s="303"/>
      <c r="H227" s="304"/>
      <c r="I227" s="72">
        <f>SUM(I223:I226)</f>
        <v>9</v>
      </c>
      <c r="J227" s="72"/>
      <c r="K227" s="72">
        <f>SUM(K223:K226)</f>
        <v>1146</v>
      </c>
      <c r="L227" s="72"/>
      <c r="M227" s="10"/>
    </row>
    <row r="228" spans="1:13" s="71" customFormat="1" ht="15.75" customHeight="1" x14ac:dyDescent="0.25">
      <c r="A228" s="109" t="s">
        <v>1255</v>
      </c>
      <c r="B228" s="302" t="s">
        <v>1242</v>
      </c>
      <c r="C228" s="303"/>
      <c r="D228" s="303"/>
      <c r="E228" s="304"/>
      <c r="F228" s="81"/>
      <c r="G228" s="81"/>
      <c r="H228" s="202"/>
      <c r="I228" s="72"/>
      <c r="J228" s="72"/>
      <c r="K228" s="81"/>
      <c r="L228" s="82"/>
      <c r="M228" s="8"/>
    </row>
    <row r="229" spans="1:13" s="11" customFormat="1" ht="96.75" customHeight="1" x14ac:dyDescent="0.25">
      <c r="A229" s="107"/>
      <c r="B229" s="172" t="s">
        <v>1484</v>
      </c>
      <c r="C229" s="36" t="s">
        <v>1225</v>
      </c>
      <c r="D229" s="36" t="s">
        <v>1226</v>
      </c>
      <c r="E229" s="36" t="s">
        <v>1227</v>
      </c>
      <c r="F229" s="36" t="s">
        <v>1228</v>
      </c>
      <c r="G229" s="9">
        <v>42263</v>
      </c>
      <c r="H229" s="176" t="s">
        <v>1330</v>
      </c>
      <c r="I229" s="32" t="s">
        <v>795</v>
      </c>
      <c r="J229" s="32" t="s">
        <v>800</v>
      </c>
      <c r="K229" s="35"/>
      <c r="L229" s="38"/>
    </row>
    <row r="230" spans="1:13" s="133" customFormat="1" ht="96" customHeight="1" x14ac:dyDescent="0.25">
      <c r="A230" s="107"/>
      <c r="B230" s="172" t="s">
        <v>1485</v>
      </c>
      <c r="C230" s="36" t="s">
        <v>1225</v>
      </c>
      <c r="D230" s="36" t="s">
        <v>1327</v>
      </c>
      <c r="E230" s="36" t="s">
        <v>1328</v>
      </c>
      <c r="F230" s="36" t="s">
        <v>1329</v>
      </c>
      <c r="G230" s="9">
        <v>43032</v>
      </c>
      <c r="H230" s="176" t="s">
        <v>1331</v>
      </c>
      <c r="I230" s="32" t="s">
        <v>795</v>
      </c>
      <c r="J230" s="32" t="s">
        <v>800</v>
      </c>
      <c r="K230" s="128"/>
      <c r="L230" s="132"/>
    </row>
    <row r="231" spans="1:13" s="133" customFormat="1" ht="96" customHeight="1" x14ac:dyDescent="0.25">
      <c r="A231" s="107"/>
      <c r="B231" s="208" t="s">
        <v>1486</v>
      </c>
      <c r="C231" s="36" t="s">
        <v>1225</v>
      </c>
      <c r="D231" s="36" t="s">
        <v>1973</v>
      </c>
      <c r="E231" s="36" t="s">
        <v>2810</v>
      </c>
      <c r="F231" s="36" t="s">
        <v>1974</v>
      </c>
      <c r="G231" s="9">
        <v>43551</v>
      </c>
      <c r="H231" s="176" t="s">
        <v>1975</v>
      </c>
      <c r="I231" s="32" t="s">
        <v>795</v>
      </c>
      <c r="J231" s="32" t="s">
        <v>800</v>
      </c>
      <c r="K231" s="131">
        <v>121</v>
      </c>
      <c r="L231" s="132"/>
    </row>
    <row r="232" spans="1:13" s="133" customFormat="1" ht="96" customHeight="1" x14ac:dyDescent="0.25">
      <c r="A232" s="107"/>
      <c r="B232" s="208" t="s">
        <v>1487</v>
      </c>
      <c r="C232" s="36" t="s">
        <v>1225</v>
      </c>
      <c r="D232" s="36" t="s">
        <v>1854</v>
      </c>
      <c r="E232" s="36" t="s">
        <v>2812</v>
      </c>
      <c r="F232" s="36" t="s">
        <v>2811</v>
      </c>
      <c r="G232" s="9">
        <v>43291</v>
      </c>
      <c r="H232" s="172" t="s">
        <v>1856</v>
      </c>
      <c r="I232" s="32" t="s">
        <v>795</v>
      </c>
      <c r="J232" s="32" t="s">
        <v>800</v>
      </c>
      <c r="K232" s="131">
        <v>233</v>
      </c>
      <c r="L232" s="132"/>
    </row>
    <row r="233" spans="1:13" s="133" customFormat="1" ht="96" customHeight="1" x14ac:dyDescent="0.25">
      <c r="A233" s="107"/>
      <c r="B233" s="208" t="s">
        <v>1855</v>
      </c>
      <c r="C233" s="36" t="s">
        <v>1225</v>
      </c>
      <c r="D233" s="36" t="s">
        <v>2170</v>
      </c>
      <c r="E233" s="36" t="s">
        <v>2171</v>
      </c>
      <c r="F233" s="36" t="s">
        <v>2172</v>
      </c>
      <c r="G233" s="9">
        <v>43782</v>
      </c>
      <c r="H233" s="176" t="s">
        <v>2167</v>
      </c>
      <c r="I233" s="32" t="s">
        <v>795</v>
      </c>
      <c r="J233" s="32" t="s">
        <v>800</v>
      </c>
      <c r="K233" s="131">
        <v>308</v>
      </c>
      <c r="L233" s="132"/>
    </row>
    <row r="234" spans="1:13" s="133" customFormat="1" ht="17.25" customHeight="1" x14ac:dyDescent="0.25">
      <c r="A234" s="107"/>
      <c r="B234" s="314" t="s">
        <v>98</v>
      </c>
      <c r="C234" s="315"/>
      <c r="D234" s="315"/>
      <c r="E234" s="315"/>
      <c r="F234" s="315"/>
      <c r="G234" s="315"/>
      <c r="H234" s="316"/>
      <c r="I234" s="131">
        <v>5</v>
      </c>
      <c r="J234" s="131"/>
      <c r="K234" s="131">
        <f>SUM(K229:K233)</f>
        <v>662</v>
      </c>
      <c r="L234" s="132"/>
    </row>
    <row r="235" spans="1:13" s="105" customFormat="1" ht="78" customHeight="1" x14ac:dyDescent="0.25">
      <c r="A235" s="106"/>
      <c r="B235" s="172" t="s">
        <v>1855</v>
      </c>
      <c r="C235" s="36" t="s">
        <v>1225</v>
      </c>
      <c r="D235" s="36" t="s">
        <v>1333</v>
      </c>
      <c r="E235" s="36" t="s">
        <v>1335</v>
      </c>
      <c r="F235" s="36" t="s">
        <v>2141</v>
      </c>
      <c r="G235" s="9">
        <v>43032</v>
      </c>
      <c r="H235" s="176" t="s">
        <v>1332</v>
      </c>
      <c r="I235" s="32" t="s">
        <v>796</v>
      </c>
      <c r="J235" s="32" t="s">
        <v>800</v>
      </c>
      <c r="K235" s="32">
        <v>938</v>
      </c>
      <c r="L235" s="104"/>
    </row>
    <row r="236" spans="1:13" s="105" customFormat="1" ht="78" customHeight="1" x14ac:dyDescent="0.25">
      <c r="A236" s="106"/>
      <c r="B236" s="172"/>
      <c r="C236" s="36" t="s">
        <v>1225</v>
      </c>
      <c r="D236" s="36" t="s">
        <v>2807</v>
      </c>
      <c r="E236" s="36" t="s">
        <v>2808</v>
      </c>
      <c r="F236" s="36" t="s">
        <v>2809</v>
      </c>
      <c r="G236" s="9"/>
      <c r="H236" s="176"/>
      <c r="I236" s="32" t="s">
        <v>796</v>
      </c>
      <c r="J236" s="32" t="s">
        <v>800</v>
      </c>
      <c r="K236" s="32">
        <v>373</v>
      </c>
      <c r="L236" s="104"/>
    </row>
    <row r="237" spans="1:13" s="105" customFormat="1" ht="78" customHeight="1" x14ac:dyDescent="0.25">
      <c r="A237" s="106"/>
      <c r="B237" s="172" t="s">
        <v>1934</v>
      </c>
      <c r="C237" s="36" t="s">
        <v>1225</v>
      </c>
      <c r="D237" s="36" t="s">
        <v>1935</v>
      </c>
      <c r="E237" s="214" t="s">
        <v>2806</v>
      </c>
      <c r="F237" s="36" t="s">
        <v>1936</v>
      </c>
      <c r="G237" s="9">
        <v>43518</v>
      </c>
      <c r="H237" s="176" t="s">
        <v>1937</v>
      </c>
      <c r="I237" s="32" t="s">
        <v>796</v>
      </c>
      <c r="J237" s="32" t="s">
        <v>800</v>
      </c>
      <c r="K237" s="32">
        <v>811</v>
      </c>
      <c r="L237" s="104"/>
    </row>
    <row r="238" spans="1:13" s="105" customFormat="1" ht="126" customHeight="1" x14ac:dyDescent="0.25">
      <c r="A238" s="106"/>
      <c r="B238" s="172" t="s">
        <v>1976</v>
      </c>
      <c r="C238" s="36" t="s">
        <v>1225</v>
      </c>
      <c r="D238" s="36" t="s">
        <v>1334</v>
      </c>
      <c r="E238" s="36" t="s">
        <v>1337</v>
      </c>
      <c r="F238" s="36" t="s">
        <v>1336</v>
      </c>
      <c r="G238" s="9">
        <v>43032</v>
      </c>
      <c r="H238" s="176" t="s">
        <v>1332</v>
      </c>
      <c r="I238" s="32" t="s">
        <v>796</v>
      </c>
      <c r="J238" s="32" t="s">
        <v>800</v>
      </c>
      <c r="K238" s="32">
        <v>286</v>
      </c>
      <c r="L238" s="104"/>
    </row>
    <row r="239" spans="1:13" s="105" customFormat="1" ht="126" customHeight="1" x14ac:dyDescent="0.25">
      <c r="A239" s="106"/>
      <c r="B239" s="172" t="s">
        <v>2169</v>
      </c>
      <c r="C239" s="36" t="s">
        <v>1225</v>
      </c>
      <c r="D239" s="36" t="s">
        <v>2168</v>
      </c>
      <c r="E239" s="36" t="s">
        <v>2174</v>
      </c>
      <c r="F239" s="36" t="s">
        <v>2173</v>
      </c>
      <c r="G239" s="9">
        <v>43782</v>
      </c>
      <c r="H239" s="176" t="s">
        <v>2167</v>
      </c>
      <c r="I239" s="32" t="s">
        <v>796</v>
      </c>
      <c r="J239" s="32" t="s">
        <v>800</v>
      </c>
      <c r="K239" s="32">
        <v>925</v>
      </c>
      <c r="L239" s="104"/>
    </row>
    <row r="240" spans="1:13" s="133" customFormat="1" ht="17.25" customHeight="1" x14ac:dyDescent="0.25">
      <c r="A240" s="107"/>
      <c r="B240" s="314" t="s">
        <v>98</v>
      </c>
      <c r="C240" s="315"/>
      <c r="D240" s="315"/>
      <c r="E240" s="315"/>
      <c r="F240" s="315"/>
      <c r="G240" s="315"/>
      <c r="H240" s="316"/>
      <c r="I240" s="131">
        <v>4</v>
      </c>
      <c r="J240" s="131"/>
      <c r="K240" s="131">
        <f>SUM(K235:K239)</f>
        <v>3333</v>
      </c>
      <c r="L240" s="132"/>
    </row>
    <row r="241" spans="1:13" s="69" customFormat="1" ht="17.25" customHeight="1" x14ac:dyDescent="0.25">
      <c r="A241" s="115"/>
      <c r="B241" s="299" t="s">
        <v>1035</v>
      </c>
      <c r="C241" s="300"/>
      <c r="D241" s="300"/>
      <c r="E241" s="300"/>
      <c r="F241" s="301"/>
      <c r="G241" s="97"/>
      <c r="H241" s="200"/>
      <c r="I241" s="97">
        <f>I234</f>
        <v>5</v>
      </c>
      <c r="J241" s="97"/>
      <c r="K241" s="97"/>
      <c r="L241" s="97"/>
      <c r="M241" s="8"/>
    </row>
    <row r="242" spans="1:13" s="69" customFormat="1" ht="15.75" customHeight="1" x14ac:dyDescent="0.25">
      <c r="A242" s="115"/>
      <c r="B242" s="299" t="s">
        <v>1036</v>
      </c>
      <c r="C242" s="300"/>
      <c r="D242" s="300"/>
      <c r="E242" s="300"/>
      <c r="F242" s="301"/>
      <c r="G242" s="97"/>
      <c r="H242" s="200"/>
      <c r="I242" s="97">
        <v>4</v>
      </c>
      <c r="J242" s="97"/>
      <c r="K242" s="97">
        <f>K234</f>
        <v>662</v>
      </c>
      <c r="L242" s="97"/>
      <c r="M242" s="8"/>
    </row>
    <row r="243" spans="1:13" s="69" customFormat="1" ht="15.75" customHeight="1" x14ac:dyDescent="0.25">
      <c r="A243" s="115"/>
      <c r="B243" s="299" t="s">
        <v>1037</v>
      </c>
      <c r="C243" s="300"/>
      <c r="D243" s="300"/>
      <c r="E243" s="300"/>
      <c r="F243" s="301"/>
      <c r="G243" s="97"/>
      <c r="H243" s="200"/>
      <c r="I243" s="97">
        <v>0</v>
      </c>
      <c r="J243" s="97"/>
      <c r="K243" s="97"/>
      <c r="L243" s="97"/>
      <c r="M243" s="8"/>
    </row>
    <row r="244" spans="1:13" s="69" customFormat="1" ht="13.5" customHeight="1" x14ac:dyDescent="0.25">
      <c r="A244" s="115"/>
      <c r="B244" s="299" t="s">
        <v>1038</v>
      </c>
      <c r="C244" s="300"/>
      <c r="D244" s="300"/>
      <c r="E244" s="300"/>
      <c r="F244" s="301"/>
      <c r="G244" s="97"/>
      <c r="H244" s="200"/>
      <c r="I244" s="97">
        <v>0</v>
      </c>
      <c r="J244" s="97"/>
      <c r="K244" s="97"/>
      <c r="L244" s="97"/>
      <c r="M244" s="8"/>
    </row>
    <row r="245" spans="1:13" s="78" customFormat="1" ht="16.5" customHeight="1" x14ac:dyDescent="0.3">
      <c r="A245" s="109"/>
      <c r="B245" s="302" t="s">
        <v>1243</v>
      </c>
      <c r="C245" s="303"/>
      <c r="D245" s="303"/>
      <c r="E245" s="303"/>
      <c r="F245" s="303"/>
      <c r="G245" s="303"/>
      <c r="H245" s="304"/>
      <c r="I245" s="98">
        <f>SUM(I241:I244)</f>
        <v>9</v>
      </c>
      <c r="J245" s="98"/>
      <c r="K245" s="98">
        <f>SUM(K240)</f>
        <v>3333</v>
      </c>
      <c r="L245" s="98"/>
      <c r="M245" s="10"/>
    </row>
    <row r="246" spans="1:13" s="78" customFormat="1" ht="16.5" customHeight="1" x14ac:dyDescent="0.3">
      <c r="A246" s="109" t="s">
        <v>1256</v>
      </c>
      <c r="B246" s="302" t="s">
        <v>1244</v>
      </c>
      <c r="C246" s="303"/>
      <c r="D246" s="303"/>
      <c r="E246" s="303"/>
      <c r="F246" s="303"/>
      <c r="G246" s="303"/>
      <c r="H246" s="304"/>
      <c r="I246" s="103"/>
      <c r="J246" s="103"/>
      <c r="K246" s="103"/>
      <c r="L246" s="103"/>
      <c r="M246" s="10"/>
    </row>
    <row r="247" spans="1:13" s="6" customFormat="1" ht="177" customHeight="1" x14ac:dyDescent="0.25">
      <c r="A247" s="106"/>
      <c r="B247" s="176" t="s">
        <v>1488</v>
      </c>
      <c r="C247" s="32" t="s">
        <v>96</v>
      </c>
      <c r="D247" s="32" t="s">
        <v>78</v>
      </c>
      <c r="E247" s="32" t="s">
        <v>1105</v>
      </c>
      <c r="F247" s="32" t="s">
        <v>982</v>
      </c>
      <c r="G247" s="50">
        <v>39539</v>
      </c>
      <c r="H247" s="176" t="s">
        <v>958</v>
      </c>
      <c r="I247" s="32" t="s">
        <v>795</v>
      </c>
      <c r="J247" s="32" t="s">
        <v>800</v>
      </c>
      <c r="K247" s="32">
        <v>114</v>
      </c>
      <c r="L247" s="32"/>
    </row>
    <row r="248" spans="1:13" s="6" customFormat="1" ht="173.25" customHeight="1" x14ac:dyDescent="0.25">
      <c r="A248" s="106"/>
      <c r="B248" s="172" t="s">
        <v>1489</v>
      </c>
      <c r="C248" s="36" t="s">
        <v>96</v>
      </c>
      <c r="D248" s="36" t="s">
        <v>79</v>
      </c>
      <c r="E248" s="36" t="s">
        <v>97</v>
      </c>
      <c r="F248" s="36" t="s">
        <v>876</v>
      </c>
      <c r="G248" s="9">
        <v>39539</v>
      </c>
      <c r="H248" s="172" t="s">
        <v>958</v>
      </c>
      <c r="I248" s="36" t="s">
        <v>795</v>
      </c>
      <c r="J248" s="36" t="s">
        <v>800</v>
      </c>
      <c r="K248" s="36">
        <v>34</v>
      </c>
      <c r="L248" s="36"/>
    </row>
    <row r="249" spans="1:13" s="6" customFormat="1" ht="175.5" customHeight="1" x14ac:dyDescent="0.25">
      <c r="A249" s="106"/>
      <c r="B249" s="172" t="s">
        <v>1490</v>
      </c>
      <c r="C249" s="36" t="s">
        <v>96</v>
      </c>
      <c r="D249" s="36" t="s">
        <v>80</v>
      </c>
      <c r="E249" s="36" t="s">
        <v>2602</v>
      </c>
      <c r="F249" s="36" t="s">
        <v>877</v>
      </c>
      <c r="G249" s="9">
        <v>39539</v>
      </c>
      <c r="H249" s="172" t="s">
        <v>958</v>
      </c>
      <c r="I249" s="36" t="s">
        <v>795</v>
      </c>
      <c r="J249" s="36" t="s">
        <v>800</v>
      </c>
      <c r="K249" s="36">
        <v>103</v>
      </c>
      <c r="L249" s="36"/>
    </row>
    <row r="250" spans="1:13" s="6" customFormat="1" ht="163.5" customHeight="1" x14ac:dyDescent="0.25">
      <c r="A250" s="106"/>
      <c r="B250" s="172" t="s">
        <v>1491</v>
      </c>
      <c r="C250" s="36" t="s">
        <v>96</v>
      </c>
      <c r="D250" s="36" t="s">
        <v>141</v>
      </c>
      <c r="E250" s="36" t="s">
        <v>2601</v>
      </c>
      <c r="F250" s="36" t="s">
        <v>142</v>
      </c>
      <c r="G250" s="9">
        <v>39539</v>
      </c>
      <c r="H250" s="172" t="s">
        <v>958</v>
      </c>
      <c r="I250" s="36" t="s">
        <v>795</v>
      </c>
      <c r="J250" s="36" t="s">
        <v>800</v>
      </c>
      <c r="K250" s="36">
        <v>77</v>
      </c>
      <c r="L250" s="36"/>
    </row>
    <row r="251" spans="1:13" s="6" customFormat="1" ht="174.75" customHeight="1" x14ac:dyDescent="0.25">
      <c r="A251" s="106"/>
      <c r="B251" s="172" t="s">
        <v>1492</v>
      </c>
      <c r="C251" s="36" t="s">
        <v>96</v>
      </c>
      <c r="D251" s="36" t="s">
        <v>143</v>
      </c>
      <c r="E251" s="36" t="s">
        <v>145</v>
      </c>
      <c r="F251" s="36" t="s">
        <v>144</v>
      </c>
      <c r="G251" s="9">
        <v>39539</v>
      </c>
      <c r="H251" s="172" t="s">
        <v>958</v>
      </c>
      <c r="I251" s="36" t="s">
        <v>795</v>
      </c>
      <c r="J251" s="36" t="s">
        <v>800</v>
      </c>
      <c r="K251" s="36">
        <v>76</v>
      </c>
      <c r="L251" s="36"/>
    </row>
    <row r="252" spans="1:13" s="6" customFormat="1" ht="83.25" customHeight="1" x14ac:dyDescent="0.25">
      <c r="A252" s="106"/>
      <c r="B252" s="172" t="s">
        <v>1493</v>
      </c>
      <c r="C252" s="36" t="s">
        <v>96</v>
      </c>
      <c r="D252" s="36" t="s">
        <v>146</v>
      </c>
      <c r="E252" s="36" t="s">
        <v>920</v>
      </c>
      <c r="F252" s="36" t="s">
        <v>147</v>
      </c>
      <c r="G252" s="9">
        <v>39539</v>
      </c>
      <c r="H252" s="172" t="s">
        <v>958</v>
      </c>
      <c r="I252" s="36" t="s">
        <v>795</v>
      </c>
      <c r="J252" s="36" t="s">
        <v>800</v>
      </c>
      <c r="K252" s="36">
        <v>106</v>
      </c>
      <c r="L252" s="36"/>
    </row>
    <row r="253" spans="1:13" s="6" customFormat="1" ht="83.25" customHeight="1" x14ac:dyDescent="0.25">
      <c r="A253" s="106"/>
      <c r="B253" s="172" t="s">
        <v>1494</v>
      </c>
      <c r="C253" s="36" t="s">
        <v>96</v>
      </c>
      <c r="D253" s="36" t="s">
        <v>1023</v>
      </c>
      <c r="E253" s="36" t="s">
        <v>2598</v>
      </c>
      <c r="F253" s="36" t="s">
        <v>1025</v>
      </c>
      <c r="G253" s="9">
        <v>42695</v>
      </c>
      <c r="H253" s="172" t="s">
        <v>1022</v>
      </c>
      <c r="I253" s="36" t="s">
        <v>795</v>
      </c>
      <c r="J253" s="36" t="s">
        <v>800</v>
      </c>
      <c r="K253" s="36">
        <v>167</v>
      </c>
      <c r="L253" s="36"/>
    </row>
    <row r="254" spans="1:13" s="6" customFormat="1" ht="83.25" customHeight="1" x14ac:dyDescent="0.25">
      <c r="A254" s="106"/>
      <c r="B254" s="172" t="s">
        <v>1495</v>
      </c>
      <c r="C254" s="36" t="s">
        <v>96</v>
      </c>
      <c r="D254" s="36" t="s">
        <v>1901</v>
      </c>
      <c r="E254" s="36" t="s">
        <v>2600</v>
      </c>
      <c r="F254" s="36" t="s">
        <v>2599</v>
      </c>
      <c r="G254" s="9">
        <v>43486</v>
      </c>
      <c r="H254" s="172" t="s">
        <v>1904</v>
      </c>
      <c r="I254" s="36" t="s">
        <v>795</v>
      </c>
      <c r="J254" s="36" t="s">
        <v>800</v>
      </c>
      <c r="K254" s="36">
        <v>148</v>
      </c>
      <c r="L254" s="36"/>
    </row>
    <row r="255" spans="1:13" s="6" customFormat="1" ht="83.25" customHeight="1" x14ac:dyDescent="0.25">
      <c r="A255" s="106"/>
      <c r="B255" s="172" t="s">
        <v>1496</v>
      </c>
      <c r="C255" s="36" t="s">
        <v>96</v>
      </c>
      <c r="D255" s="36" t="s">
        <v>1902</v>
      </c>
      <c r="E255" s="36" t="s">
        <v>1903</v>
      </c>
      <c r="F255" s="36" t="s">
        <v>1905</v>
      </c>
      <c r="G255" s="9">
        <v>43486</v>
      </c>
      <c r="H255" s="172" t="s">
        <v>1904</v>
      </c>
      <c r="I255" s="36" t="s">
        <v>795</v>
      </c>
      <c r="J255" s="36" t="s">
        <v>800</v>
      </c>
      <c r="K255" s="36"/>
      <c r="L255" s="36"/>
    </row>
    <row r="256" spans="1:13" s="8" customFormat="1" ht="18.75" customHeight="1" x14ac:dyDescent="0.25">
      <c r="A256" s="107"/>
      <c r="B256" s="314" t="s">
        <v>98</v>
      </c>
      <c r="C256" s="315"/>
      <c r="D256" s="315"/>
      <c r="E256" s="315"/>
      <c r="F256" s="315"/>
      <c r="G256" s="315"/>
      <c r="H256" s="316"/>
      <c r="I256" s="35">
        <v>9</v>
      </c>
      <c r="J256" s="35"/>
      <c r="K256" s="35">
        <f>SUM(K247:K254)</f>
        <v>825</v>
      </c>
      <c r="L256" s="35"/>
    </row>
    <row r="257" spans="1:13" s="6" customFormat="1" ht="129.75" customHeight="1" x14ac:dyDescent="0.25">
      <c r="A257" s="106"/>
      <c r="B257" s="172" t="s">
        <v>1497</v>
      </c>
      <c r="C257" s="36" t="s">
        <v>96</v>
      </c>
      <c r="D257" s="36" t="s">
        <v>69</v>
      </c>
      <c r="E257" s="36" t="s">
        <v>894</v>
      </c>
      <c r="F257" s="36" t="s">
        <v>878</v>
      </c>
      <c r="G257" s="9">
        <v>36895</v>
      </c>
      <c r="H257" s="172" t="s">
        <v>148</v>
      </c>
      <c r="I257" s="36" t="s">
        <v>796</v>
      </c>
      <c r="J257" s="36" t="s">
        <v>800</v>
      </c>
      <c r="K257" s="36">
        <v>304</v>
      </c>
      <c r="L257" s="36"/>
    </row>
    <row r="258" spans="1:13" s="6" customFormat="1" ht="220.5" customHeight="1" x14ac:dyDescent="0.25">
      <c r="A258" s="106"/>
      <c r="B258" s="172" t="s">
        <v>1498</v>
      </c>
      <c r="C258" s="36" t="s">
        <v>96</v>
      </c>
      <c r="D258" s="36" t="s">
        <v>70</v>
      </c>
      <c r="E258" s="36" t="s">
        <v>2595</v>
      </c>
      <c r="F258" s="36" t="s">
        <v>879</v>
      </c>
      <c r="G258" s="9">
        <v>39801</v>
      </c>
      <c r="H258" s="234" t="s">
        <v>149</v>
      </c>
      <c r="I258" s="36" t="s">
        <v>796</v>
      </c>
      <c r="J258" s="36" t="s">
        <v>800</v>
      </c>
      <c r="K258" s="36">
        <v>398</v>
      </c>
      <c r="L258" s="36"/>
    </row>
    <row r="259" spans="1:13" s="6" customFormat="1" ht="126" customHeight="1" x14ac:dyDescent="0.25">
      <c r="A259" s="106"/>
      <c r="B259" s="172" t="s">
        <v>1499</v>
      </c>
      <c r="C259" s="36" t="s">
        <v>96</v>
      </c>
      <c r="D259" s="36" t="s">
        <v>71</v>
      </c>
      <c r="E259" s="36" t="s">
        <v>2592</v>
      </c>
      <c r="F259" s="36" t="s">
        <v>880</v>
      </c>
      <c r="G259" s="9">
        <v>36895</v>
      </c>
      <c r="H259" s="172" t="s">
        <v>150</v>
      </c>
      <c r="I259" s="36" t="s">
        <v>796</v>
      </c>
      <c r="J259" s="36" t="s">
        <v>800</v>
      </c>
      <c r="K259" s="36">
        <v>966</v>
      </c>
      <c r="L259" s="36"/>
    </row>
    <row r="260" spans="1:13" s="6" customFormat="1" ht="173.25" customHeight="1" x14ac:dyDescent="0.25">
      <c r="A260" s="106"/>
      <c r="B260" s="172" t="s">
        <v>1500</v>
      </c>
      <c r="C260" s="36" t="s">
        <v>96</v>
      </c>
      <c r="D260" s="36" t="s">
        <v>72</v>
      </c>
      <c r="E260" s="36" t="s">
        <v>895</v>
      </c>
      <c r="F260" s="36" t="s">
        <v>2594</v>
      </c>
      <c r="G260" s="9">
        <v>39801</v>
      </c>
      <c r="H260" s="172" t="s">
        <v>151</v>
      </c>
      <c r="I260" s="36" t="s">
        <v>796</v>
      </c>
      <c r="J260" s="36" t="s">
        <v>800</v>
      </c>
      <c r="K260" s="36">
        <v>278</v>
      </c>
      <c r="L260" s="36"/>
    </row>
    <row r="261" spans="1:13" s="6" customFormat="1" ht="236.25" customHeight="1" x14ac:dyDescent="0.25">
      <c r="A261" s="106"/>
      <c r="B261" s="172" t="s">
        <v>1501</v>
      </c>
      <c r="C261" s="36" t="s">
        <v>96</v>
      </c>
      <c r="D261" s="36" t="s">
        <v>73</v>
      </c>
      <c r="E261" s="36" t="s">
        <v>2596</v>
      </c>
      <c r="F261" s="36" t="s">
        <v>881</v>
      </c>
      <c r="G261" s="9">
        <v>39801</v>
      </c>
      <c r="H261" s="234" t="s">
        <v>152</v>
      </c>
      <c r="I261" s="36" t="s">
        <v>796</v>
      </c>
      <c r="J261" s="36" t="s">
        <v>800</v>
      </c>
      <c r="K261" s="36">
        <v>65</v>
      </c>
      <c r="L261" s="36"/>
    </row>
    <row r="262" spans="1:13" s="6" customFormat="1" ht="189" customHeight="1" x14ac:dyDescent="0.25">
      <c r="A262" s="106"/>
      <c r="B262" s="172" t="s">
        <v>1502</v>
      </c>
      <c r="C262" s="36" t="s">
        <v>96</v>
      </c>
      <c r="D262" s="36" t="s">
        <v>74</v>
      </c>
      <c r="E262" s="36" t="s">
        <v>896</v>
      </c>
      <c r="F262" s="36" t="s">
        <v>882</v>
      </c>
      <c r="G262" s="9">
        <v>39805</v>
      </c>
      <c r="H262" s="234" t="s">
        <v>154</v>
      </c>
      <c r="I262" s="36" t="s">
        <v>796</v>
      </c>
      <c r="J262" s="36" t="s">
        <v>800</v>
      </c>
      <c r="K262" s="36">
        <v>12</v>
      </c>
      <c r="L262" s="36"/>
    </row>
    <row r="263" spans="1:13" s="6" customFormat="1" ht="220.5" customHeight="1" x14ac:dyDescent="0.25">
      <c r="A263" s="106"/>
      <c r="B263" s="172" t="s">
        <v>1503</v>
      </c>
      <c r="C263" s="36" t="s">
        <v>96</v>
      </c>
      <c r="D263" s="36" t="s">
        <v>1107</v>
      </c>
      <c r="E263" s="36" t="s">
        <v>897</v>
      </c>
      <c r="F263" s="36" t="s">
        <v>883</v>
      </c>
      <c r="G263" s="9">
        <v>39801</v>
      </c>
      <c r="H263" s="234" t="s">
        <v>149</v>
      </c>
      <c r="I263" s="36" t="s">
        <v>796</v>
      </c>
      <c r="J263" s="36" t="s">
        <v>800</v>
      </c>
      <c r="K263" s="36">
        <v>214</v>
      </c>
      <c r="L263" s="36"/>
    </row>
    <row r="264" spans="1:13" s="6" customFormat="1" ht="155.25" customHeight="1" x14ac:dyDescent="0.25">
      <c r="A264" s="106"/>
      <c r="B264" s="172" t="s">
        <v>1504</v>
      </c>
      <c r="C264" s="36" t="s">
        <v>96</v>
      </c>
      <c r="D264" s="36" t="s">
        <v>75</v>
      </c>
      <c r="E264" s="36" t="s">
        <v>1021</v>
      </c>
      <c r="F264" s="36" t="s">
        <v>2597</v>
      </c>
      <c r="G264" s="9">
        <v>41985</v>
      </c>
      <c r="H264" s="172" t="s">
        <v>954</v>
      </c>
      <c r="I264" s="36" t="s">
        <v>796</v>
      </c>
      <c r="J264" s="36" t="s">
        <v>800</v>
      </c>
      <c r="K264" s="36">
        <v>132</v>
      </c>
      <c r="L264" s="36"/>
    </row>
    <row r="265" spans="1:13" s="6" customFormat="1" ht="141.75" customHeight="1" x14ac:dyDescent="0.25">
      <c r="A265" s="106"/>
      <c r="B265" s="172" t="s">
        <v>1891</v>
      </c>
      <c r="C265" s="36" t="s">
        <v>96</v>
      </c>
      <c r="D265" s="36" t="s">
        <v>76</v>
      </c>
      <c r="E265" s="36" t="s">
        <v>898</v>
      </c>
      <c r="F265" s="36" t="s">
        <v>884</v>
      </c>
      <c r="G265" s="9">
        <v>41985</v>
      </c>
      <c r="H265" s="172" t="s">
        <v>155</v>
      </c>
      <c r="I265" s="36" t="s">
        <v>796</v>
      </c>
      <c r="J265" s="36" t="s">
        <v>800</v>
      </c>
      <c r="K265" s="36">
        <v>188</v>
      </c>
      <c r="L265" s="36"/>
    </row>
    <row r="266" spans="1:13" s="6" customFormat="1" ht="141.75" customHeight="1" x14ac:dyDescent="0.25">
      <c r="A266" s="106"/>
      <c r="B266" s="172" t="s">
        <v>1899</v>
      </c>
      <c r="C266" s="36" t="s">
        <v>96</v>
      </c>
      <c r="D266" s="36" t="s">
        <v>1892</v>
      </c>
      <c r="E266" s="36" t="s">
        <v>2593</v>
      </c>
      <c r="F266" s="36" t="s">
        <v>1894</v>
      </c>
      <c r="G266" s="9">
        <v>43451</v>
      </c>
      <c r="H266" s="172" t="s">
        <v>1893</v>
      </c>
      <c r="I266" s="36" t="s">
        <v>796</v>
      </c>
      <c r="J266" s="36" t="s">
        <v>800</v>
      </c>
      <c r="K266" s="36">
        <v>70</v>
      </c>
      <c r="L266" s="36"/>
    </row>
    <row r="267" spans="1:13" s="6" customFormat="1" ht="139.5" customHeight="1" x14ac:dyDescent="0.25">
      <c r="A267" s="106"/>
      <c r="B267" s="172" t="s">
        <v>1900</v>
      </c>
      <c r="C267" s="36" t="s">
        <v>96</v>
      </c>
      <c r="D267" s="36" t="s">
        <v>77</v>
      </c>
      <c r="E267" s="36" t="s">
        <v>1106</v>
      </c>
      <c r="F267" s="36" t="s">
        <v>885</v>
      </c>
      <c r="G267" s="9">
        <v>41985</v>
      </c>
      <c r="H267" s="234" t="s">
        <v>153</v>
      </c>
      <c r="I267" s="36" t="s">
        <v>796</v>
      </c>
      <c r="J267" s="36" t="s">
        <v>800</v>
      </c>
      <c r="K267" s="36">
        <v>80</v>
      </c>
      <c r="L267" s="36"/>
    </row>
    <row r="268" spans="1:13" s="11" customFormat="1" ht="18" customHeight="1" x14ac:dyDescent="0.25">
      <c r="A268" s="107"/>
      <c r="B268" s="314" t="s">
        <v>98</v>
      </c>
      <c r="C268" s="315"/>
      <c r="D268" s="315"/>
      <c r="E268" s="315"/>
      <c r="F268" s="315"/>
      <c r="G268" s="315"/>
      <c r="H268" s="316"/>
      <c r="I268" s="35">
        <v>11</v>
      </c>
      <c r="J268" s="35"/>
      <c r="K268" s="35">
        <f>SUM(K257:K267)</f>
        <v>2707</v>
      </c>
      <c r="L268" s="35"/>
    </row>
    <row r="269" spans="1:13" s="69" customFormat="1" ht="17.25" customHeight="1" x14ac:dyDescent="0.25">
      <c r="A269" s="115"/>
      <c r="B269" s="299" t="s">
        <v>1035</v>
      </c>
      <c r="C269" s="300"/>
      <c r="D269" s="300"/>
      <c r="E269" s="300"/>
      <c r="F269" s="301"/>
      <c r="G269" s="67"/>
      <c r="H269" s="200"/>
      <c r="I269" s="67">
        <v>9</v>
      </c>
      <c r="J269" s="67"/>
      <c r="K269" s="67">
        <f>K256</f>
        <v>825</v>
      </c>
      <c r="L269" s="67"/>
      <c r="M269" s="8"/>
    </row>
    <row r="270" spans="1:13" s="69" customFormat="1" ht="15.75" customHeight="1" x14ac:dyDescent="0.25">
      <c r="A270" s="115"/>
      <c r="B270" s="299" t="s">
        <v>1036</v>
      </c>
      <c r="C270" s="300"/>
      <c r="D270" s="300"/>
      <c r="E270" s="300"/>
      <c r="F270" s="301"/>
      <c r="G270" s="67"/>
      <c r="H270" s="200"/>
      <c r="I270" s="67">
        <f>I268</f>
        <v>11</v>
      </c>
      <c r="J270" s="67"/>
      <c r="K270" s="67">
        <f>K268</f>
        <v>2707</v>
      </c>
      <c r="L270" s="67"/>
      <c r="M270" s="8"/>
    </row>
    <row r="271" spans="1:13" s="69" customFormat="1" ht="17.25" customHeight="1" x14ac:dyDescent="0.25">
      <c r="A271" s="115"/>
      <c r="B271" s="299" t="s">
        <v>1037</v>
      </c>
      <c r="C271" s="300"/>
      <c r="D271" s="300"/>
      <c r="E271" s="300"/>
      <c r="F271" s="301"/>
      <c r="G271" s="67"/>
      <c r="H271" s="200"/>
      <c r="I271" s="67">
        <v>0</v>
      </c>
      <c r="J271" s="67"/>
      <c r="K271" s="67"/>
      <c r="L271" s="67"/>
      <c r="M271" s="8"/>
    </row>
    <row r="272" spans="1:13" s="69" customFormat="1" ht="13.5" customHeight="1" x14ac:dyDescent="0.25">
      <c r="A272" s="115"/>
      <c r="B272" s="299" t="s">
        <v>1038</v>
      </c>
      <c r="C272" s="300"/>
      <c r="D272" s="300"/>
      <c r="E272" s="300"/>
      <c r="F272" s="301"/>
      <c r="G272" s="67"/>
      <c r="H272" s="200"/>
      <c r="I272" s="67">
        <v>0</v>
      </c>
      <c r="J272" s="67"/>
      <c r="K272" s="67"/>
      <c r="L272" s="67"/>
      <c r="M272" s="8"/>
    </row>
    <row r="273" spans="1:13" s="78" customFormat="1" ht="16.5" customHeight="1" x14ac:dyDescent="0.3">
      <c r="A273" s="109"/>
      <c r="B273" s="302" t="s">
        <v>156</v>
      </c>
      <c r="C273" s="303"/>
      <c r="D273" s="303"/>
      <c r="E273" s="303"/>
      <c r="F273" s="303"/>
      <c r="G273" s="303"/>
      <c r="H273" s="304"/>
      <c r="I273" s="72">
        <v>20</v>
      </c>
      <c r="J273" s="72"/>
      <c r="K273" s="72">
        <f>SUM(K269:K272)</f>
        <v>3532</v>
      </c>
      <c r="L273" s="72"/>
      <c r="M273" s="10"/>
    </row>
    <row r="274" spans="1:13" s="71" customFormat="1" ht="15.75" customHeight="1" x14ac:dyDescent="0.25">
      <c r="A274" s="109" t="s">
        <v>1257</v>
      </c>
      <c r="B274" s="302" t="s">
        <v>157</v>
      </c>
      <c r="C274" s="303"/>
      <c r="D274" s="304"/>
      <c r="E274" s="72"/>
      <c r="F274" s="72"/>
      <c r="G274" s="72"/>
      <c r="H274" s="202"/>
      <c r="I274" s="72"/>
      <c r="J274" s="72"/>
      <c r="K274" s="72"/>
      <c r="L274" s="70"/>
      <c r="M274" s="8"/>
    </row>
    <row r="275" spans="1:13" s="6" customFormat="1" ht="123.75" customHeight="1" x14ac:dyDescent="0.25">
      <c r="A275" s="106"/>
      <c r="B275" s="172" t="s">
        <v>1505</v>
      </c>
      <c r="C275" s="36" t="s">
        <v>161</v>
      </c>
      <c r="D275" s="36" t="s">
        <v>158</v>
      </c>
      <c r="E275" s="36" t="s">
        <v>2817</v>
      </c>
      <c r="F275" s="36" t="s">
        <v>2816</v>
      </c>
      <c r="G275" s="9">
        <v>42520</v>
      </c>
      <c r="H275" s="172" t="s">
        <v>1108</v>
      </c>
      <c r="I275" s="36" t="s">
        <v>795</v>
      </c>
      <c r="J275" s="36" t="s">
        <v>800</v>
      </c>
      <c r="K275" s="36">
        <v>120</v>
      </c>
      <c r="L275" s="36"/>
    </row>
    <row r="276" spans="1:13" s="6" customFormat="1" ht="124.5" customHeight="1" x14ac:dyDescent="0.25">
      <c r="A276" s="106"/>
      <c r="B276" s="172" t="s">
        <v>1506</v>
      </c>
      <c r="C276" s="36" t="s">
        <v>161</v>
      </c>
      <c r="D276" s="36" t="s">
        <v>159</v>
      </c>
      <c r="E276" s="36" t="s">
        <v>2815</v>
      </c>
      <c r="F276" s="36" t="s">
        <v>2814</v>
      </c>
      <c r="G276" s="9">
        <v>42520</v>
      </c>
      <c r="H276" s="172" t="s">
        <v>1108</v>
      </c>
      <c r="I276" s="36" t="s">
        <v>795</v>
      </c>
      <c r="J276" s="36" t="s">
        <v>800</v>
      </c>
      <c r="K276" s="36">
        <v>244</v>
      </c>
      <c r="L276" s="36"/>
    </row>
    <row r="277" spans="1:13" s="8" customFormat="1" ht="15.75" customHeight="1" x14ac:dyDescent="0.25">
      <c r="A277" s="107"/>
      <c r="B277" s="314" t="s">
        <v>98</v>
      </c>
      <c r="C277" s="315"/>
      <c r="D277" s="315"/>
      <c r="E277" s="315"/>
      <c r="F277" s="315"/>
      <c r="G277" s="315"/>
      <c r="H277" s="316"/>
      <c r="I277" s="35">
        <v>2</v>
      </c>
      <c r="J277" s="35"/>
      <c r="K277" s="35">
        <f>SUM(K275:K276)</f>
        <v>364</v>
      </c>
      <c r="L277" s="35"/>
    </row>
    <row r="278" spans="1:13" s="6" customFormat="1" ht="127.5" customHeight="1" x14ac:dyDescent="0.25">
      <c r="A278" s="106"/>
      <c r="B278" s="172" t="s">
        <v>1507</v>
      </c>
      <c r="C278" s="36" t="s">
        <v>161</v>
      </c>
      <c r="D278" s="36" t="s">
        <v>160</v>
      </c>
      <c r="E278" s="36" t="s">
        <v>1109</v>
      </c>
      <c r="F278" s="36" t="s">
        <v>2813</v>
      </c>
      <c r="G278" s="9">
        <v>41501</v>
      </c>
      <c r="H278" s="172" t="s">
        <v>758</v>
      </c>
      <c r="I278" s="36" t="s">
        <v>796</v>
      </c>
      <c r="J278" s="36" t="s">
        <v>800</v>
      </c>
      <c r="K278" s="36">
        <v>391</v>
      </c>
      <c r="L278" s="36"/>
    </row>
    <row r="279" spans="1:13" s="8" customFormat="1" ht="15.75" customHeight="1" x14ac:dyDescent="0.25">
      <c r="A279" s="107"/>
      <c r="B279" s="314" t="s">
        <v>98</v>
      </c>
      <c r="C279" s="315"/>
      <c r="D279" s="315"/>
      <c r="E279" s="315"/>
      <c r="F279" s="315"/>
      <c r="G279" s="315"/>
      <c r="H279" s="316"/>
      <c r="I279" s="35">
        <v>1</v>
      </c>
      <c r="J279" s="35"/>
      <c r="K279" s="35">
        <f>SUM(K278)</f>
        <v>391</v>
      </c>
      <c r="L279" s="35"/>
    </row>
    <row r="280" spans="1:13" s="69" customFormat="1" ht="17.25" customHeight="1" x14ac:dyDescent="0.25">
      <c r="A280" s="115"/>
      <c r="B280" s="299" t="s">
        <v>1035</v>
      </c>
      <c r="C280" s="300"/>
      <c r="D280" s="300"/>
      <c r="E280" s="300"/>
      <c r="F280" s="301"/>
      <c r="G280" s="67"/>
      <c r="H280" s="200"/>
      <c r="I280" s="67">
        <f>I277</f>
        <v>2</v>
      </c>
      <c r="J280" s="67"/>
      <c r="K280" s="67">
        <f>K277</f>
        <v>364</v>
      </c>
      <c r="L280" s="67"/>
      <c r="M280" s="8"/>
    </row>
    <row r="281" spans="1:13" s="69" customFormat="1" ht="15.75" customHeight="1" x14ac:dyDescent="0.25">
      <c r="A281" s="115"/>
      <c r="B281" s="299" t="s">
        <v>1036</v>
      </c>
      <c r="C281" s="300"/>
      <c r="D281" s="300"/>
      <c r="E281" s="300"/>
      <c r="F281" s="301"/>
      <c r="G281" s="67"/>
      <c r="H281" s="200"/>
      <c r="I281" s="67">
        <f>I279</f>
        <v>1</v>
      </c>
      <c r="J281" s="67"/>
      <c r="K281" s="67">
        <f>K279</f>
        <v>391</v>
      </c>
      <c r="L281" s="67"/>
      <c r="M281" s="8"/>
    </row>
    <row r="282" spans="1:13" s="69" customFormat="1" ht="15" customHeight="1" x14ac:dyDescent="0.25">
      <c r="A282" s="115"/>
      <c r="B282" s="299" t="s">
        <v>1037</v>
      </c>
      <c r="C282" s="300"/>
      <c r="D282" s="300"/>
      <c r="E282" s="300"/>
      <c r="F282" s="301"/>
      <c r="G282" s="67"/>
      <c r="H282" s="200"/>
      <c r="I282" s="67">
        <v>0</v>
      </c>
      <c r="J282" s="67"/>
      <c r="K282" s="67"/>
      <c r="L282" s="67"/>
      <c r="M282" s="8"/>
    </row>
    <row r="283" spans="1:13" s="69" customFormat="1" ht="13.5" customHeight="1" x14ac:dyDescent="0.25">
      <c r="A283" s="115"/>
      <c r="B283" s="299" t="s">
        <v>1038</v>
      </c>
      <c r="C283" s="300"/>
      <c r="D283" s="300"/>
      <c r="E283" s="300"/>
      <c r="F283" s="301"/>
      <c r="G283" s="67"/>
      <c r="H283" s="200"/>
      <c r="I283" s="67">
        <v>0</v>
      </c>
      <c r="J283" s="67"/>
      <c r="K283" s="67"/>
      <c r="L283" s="67"/>
      <c r="M283" s="8"/>
    </row>
    <row r="284" spans="1:13" s="78" customFormat="1" ht="16.5" customHeight="1" x14ac:dyDescent="0.3">
      <c r="A284" s="109"/>
      <c r="B284" s="302" t="s">
        <v>1319</v>
      </c>
      <c r="C284" s="303"/>
      <c r="D284" s="303"/>
      <c r="E284" s="303"/>
      <c r="F284" s="303"/>
      <c r="G284" s="303"/>
      <c r="H284" s="304"/>
      <c r="I284" s="72">
        <f>SUM(I280:I283)</f>
        <v>3</v>
      </c>
      <c r="J284" s="72"/>
      <c r="K284" s="72">
        <f>SUM(K280:K283)</f>
        <v>755</v>
      </c>
      <c r="L284" s="72"/>
      <c r="M284" s="10"/>
    </row>
    <row r="285" spans="1:13" s="71" customFormat="1" ht="15.75" customHeight="1" x14ac:dyDescent="0.25">
      <c r="A285" s="109" t="s">
        <v>1258</v>
      </c>
      <c r="B285" s="302" t="s">
        <v>162</v>
      </c>
      <c r="C285" s="303"/>
      <c r="D285" s="303"/>
      <c r="E285" s="303"/>
      <c r="F285" s="304"/>
      <c r="G285" s="72"/>
      <c r="H285" s="202"/>
      <c r="I285" s="72"/>
      <c r="J285" s="72"/>
      <c r="K285" s="72"/>
      <c r="L285" s="70"/>
      <c r="M285" s="8"/>
    </row>
    <row r="286" spans="1:13" s="6" customFormat="1" ht="126" customHeight="1" x14ac:dyDescent="0.25">
      <c r="A286" s="106"/>
      <c r="B286" s="172" t="s">
        <v>1508</v>
      </c>
      <c r="C286" s="36" t="s">
        <v>804</v>
      </c>
      <c r="D286" s="36" t="s">
        <v>163</v>
      </c>
      <c r="E286" s="36" t="s">
        <v>2824</v>
      </c>
      <c r="F286" s="36" t="s">
        <v>166</v>
      </c>
      <c r="G286" s="9">
        <v>42114</v>
      </c>
      <c r="H286" s="172" t="s">
        <v>164</v>
      </c>
      <c r="I286" s="36" t="s">
        <v>795</v>
      </c>
      <c r="J286" s="36" t="s">
        <v>800</v>
      </c>
      <c r="K286" s="36">
        <v>321</v>
      </c>
      <c r="L286" s="36"/>
    </row>
    <row r="287" spans="1:13" s="8" customFormat="1" ht="15.75" customHeight="1" x14ac:dyDescent="0.25">
      <c r="A287" s="107"/>
      <c r="B287" s="314" t="s">
        <v>98</v>
      </c>
      <c r="C287" s="315"/>
      <c r="D287" s="315"/>
      <c r="E287" s="315"/>
      <c r="F287" s="315"/>
      <c r="G287" s="315"/>
      <c r="H287" s="316"/>
      <c r="I287" s="35">
        <v>1</v>
      </c>
      <c r="J287" s="35"/>
      <c r="K287" s="35">
        <f>SUM(K286)</f>
        <v>321</v>
      </c>
      <c r="L287" s="35"/>
    </row>
    <row r="288" spans="1:13" s="6" customFormat="1" ht="173.25" customHeight="1" x14ac:dyDescent="0.25">
      <c r="A288" s="106"/>
      <c r="B288" s="172" t="s">
        <v>1509</v>
      </c>
      <c r="C288" s="36" t="s">
        <v>804</v>
      </c>
      <c r="D288" s="36" t="s">
        <v>2818</v>
      </c>
      <c r="E288" s="36" t="s">
        <v>2819</v>
      </c>
      <c r="F288" s="36" t="s">
        <v>167</v>
      </c>
      <c r="G288" s="9">
        <v>37469</v>
      </c>
      <c r="H288" s="172" t="s">
        <v>165</v>
      </c>
      <c r="I288" s="36" t="s">
        <v>796</v>
      </c>
      <c r="J288" s="36" t="s">
        <v>800</v>
      </c>
      <c r="K288" s="36">
        <v>332</v>
      </c>
      <c r="L288" s="36"/>
    </row>
    <row r="289" spans="1:13" s="6" customFormat="1" ht="173.25" customHeight="1" x14ac:dyDescent="0.25">
      <c r="A289" s="106"/>
      <c r="B289" s="172"/>
      <c r="C289" s="36" t="s">
        <v>804</v>
      </c>
      <c r="D289" s="36" t="s">
        <v>2820</v>
      </c>
      <c r="E289" s="36" t="s">
        <v>2821</v>
      </c>
      <c r="F289" s="36" t="s">
        <v>2822</v>
      </c>
      <c r="G289" s="9" t="s">
        <v>2823</v>
      </c>
      <c r="H289" s="172"/>
      <c r="I289" s="36" t="s">
        <v>796</v>
      </c>
      <c r="J289" s="36" t="s">
        <v>800</v>
      </c>
      <c r="K289" s="36">
        <v>363</v>
      </c>
      <c r="L289" s="36"/>
    </row>
    <row r="290" spans="1:13" s="8" customFormat="1" ht="15.75" customHeight="1" x14ac:dyDescent="0.25">
      <c r="A290" s="107"/>
      <c r="B290" s="314" t="s">
        <v>98</v>
      </c>
      <c r="C290" s="315"/>
      <c r="D290" s="315"/>
      <c r="E290" s="315"/>
      <c r="F290" s="315"/>
      <c r="G290" s="315"/>
      <c r="H290" s="316"/>
      <c r="I290" s="35">
        <v>1</v>
      </c>
      <c r="J290" s="35"/>
      <c r="K290" s="35">
        <f>SUM(K288)</f>
        <v>332</v>
      </c>
      <c r="L290" s="35"/>
    </row>
    <row r="291" spans="1:13" s="69" customFormat="1" ht="17.25" customHeight="1" x14ac:dyDescent="0.25">
      <c r="A291" s="115"/>
      <c r="B291" s="299" t="s">
        <v>1035</v>
      </c>
      <c r="C291" s="300"/>
      <c r="D291" s="300"/>
      <c r="E291" s="300"/>
      <c r="F291" s="301"/>
      <c r="G291" s="67"/>
      <c r="H291" s="200"/>
      <c r="I291" s="67">
        <f>I287</f>
        <v>1</v>
      </c>
      <c r="J291" s="67"/>
      <c r="K291" s="67">
        <f>K287</f>
        <v>321</v>
      </c>
      <c r="L291" s="67"/>
      <c r="M291" s="8"/>
    </row>
    <row r="292" spans="1:13" s="69" customFormat="1" ht="15.75" customHeight="1" x14ac:dyDescent="0.25">
      <c r="A292" s="115"/>
      <c r="B292" s="299" t="s">
        <v>1036</v>
      </c>
      <c r="C292" s="300"/>
      <c r="D292" s="300"/>
      <c r="E292" s="300"/>
      <c r="F292" s="301"/>
      <c r="G292" s="67"/>
      <c r="H292" s="200"/>
      <c r="I292" s="67">
        <f>I290</f>
        <v>1</v>
      </c>
      <c r="J292" s="67"/>
      <c r="K292" s="67">
        <f>K290</f>
        <v>332</v>
      </c>
      <c r="L292" s="67"/>
      <c r="M292" s="8"/>
    </row>
    <row r="293" spans="1:13" s="69" customFormat="1" ht="18" customHeight="1" x14ac:dyDescent="0.25">
      <c r="A293" s="115"/>
      <c r="B293" s="299" t="s">
        <v>1037</v>
      </c>
      <c r="C293" s="300"/>
      <c r="D293" s="300"/>
      <c r="E293" s="300"/>
      <c r="F293" s="301"/>
      <c r="G293" s="67"/>
      <c r="H293" s="200"/>
      <c r="I293" s="67">
        <v>0</v>
      </c>
      <c r="J293" s="67"/>
      <c r="K293" s="67"/>
      <c r="L293" s="67"/>
      <c r="M293" s="8"/>
    </row>
    <row r="294" spans="1:13" s="69" customFormat="1" ht="13.5" customHeight="1" x14ac:dyDescent="0.25">
      <c r="A294" s="115"/>
      <c r="B294" s="299" t="s">
        <v>1038</v>
      </c>
      <c r="C294" s="300"/>
      <c r="D294" s="300"/>
      <c r="E294" s="300"/>
      <c r="F294" s="301"/>
      <c r="G294" s="67"/>
      <c r="H294" s="200"/>
      <c r="I294" s="67">
        <v>0</v>
      </c>
      <c r="J294" s="67"/>
      <c r="K294" s="67"/>
      <c r="L294" s="67"/>
      <c r="M294" s="8"/>
    </row>
    <row r="295" spans="1:13" s="78" customFormat="1" ht="16.5" customHeight="1" x14ac:dyDescent="0.3">
      <c r="A295" s="109"/>
      <c r="B295" s="302" t="s">
        <v>168</v>
      </c>
      <c r="C295" s="303"/>
      <c r="D295" s="303"/>
      <c r="E295" s="303"/>
      <c r="F295" s="303"/>
      <c r="G295" s="303"/>
      <c r="H295" s="304"/>
      <c r="I295" s="72">
        <f>SUM(I291:I294)</f>
        <v>2</v>
      </c>
      <c r="J295" s="72"/>
      <c r="K295" s="72">
        <f>SUM(K291:K294)</f>
        <v>653</v>
      </c>
      <c r="L295" s="72"/>
      <c r="M295" s="10"/>
    </row>
    <row r="296" spans="1:13" s="78" customFormat="1" ht="16.5" customHeight="1" x14ac:dyDescent="0.3">
      <c r="A296" s="109" t="s">
        <v>1259</v>
      </c>
      <c r="B296" s="302" t="s">
        <v>169</v>
      </c>
      <c r="C296" s="303"/>
      <c r="D296" s="303"/>
      <c r="E296" s="303"/>
      <c r="F296" s="303"/>
      <c r="G296" s="303"/>
      <c r="H296" s="304"/>
      <c r="I296" s="72"/>
      <c r="J296" s="72"/>
      <c r="K296" s="72"/>
      <c r="L296" s="72"/>
      <c r="M296" s="10"/>
    </row>
    <row r="297" spans="1:13" s="6" customFormat="1" ht="96.75" customHeight="1" x14ac:dyDescent="0.25">
      <c r="A297" s="106"/>
      <c r="B297" s="172" t="s">
        <v>1510</v>
      </c>
      <c r="C297" s="36" t="s">
        <v>2603</v>
      </c>
      <c r="D297" s="36" t="s">
        <v>170</v>
      </c>
      <c r="E297" s="36" t="s">
        <v>2609</v>
      </c>
      <c r="F297" s="36" t="s">
        <v>171</v>
      </c>
      <c r="G297" s="9">
        <v>42235</v>
      </c>
      <c r="H297" s="172" t="s">
        <v>1110</v>
      </c>
      <c r="I297" s="36" t="s">
        <v>795</v>
      </c>
      <c r="J297" s="36" t="s">
        <v>800</v>
      </c>
      <c r="K297" s="36">
        <v>17</v>
      </c>
      <c r="L297" s="36"/>
    </row>
    <row r="298" spans="1:13" s="8" customFormat="1" ht="15.75" customHeight="1" x14ac:dyDescent="0.25">
      <c r="A298" s="107"/>
      <c r="B298" s="314" t="s">
        <v>98</v>
      </c>
      <c r="C298" s="315"/>
      <c r="D298" s="315"/>
      <c r="E298" s="315"/>
      <c r="F298" s="315"/>
      <c r="G298" s="315"/>
      <c r="H298" s="316"/>
      <c r="I298" s="35">
        <v>1</v>
      </c>
      <c r="J298" s="35"/>
      <c r="K298" s="35">
        <f>SUM(K297)</f>
        <v>17</v>
      </c>
      <c r="L298" s="35"/>
    </row>
    <row r="299" spans="1:13" s="8" customFormat="1" ht="71.25" customHeight="1" x14ac:dyDescent="0.25">
      <c r="A299" s="106"/>
      <c r="B299" s="172" t="s">
        <v>1993</v>
      </c>
      <c r="C299" s="36" t="s">
        <v>2603</v>
      </c>
      <c r="D299" s="36" t="s">
        <v>1951</v>
      </c>
      <c r="E299" s="36" t="s">
        <v>2607</v>
      </c>
      <c r="F299" s="36" t="s">
        <v>2608</v>
      </c>
      <c r="G299" s="9">
        <v>43546</v>
      </c>
      <c r="H299" s="172" t="s">
        <v>1952</v>
      </c>
      <c r="I299" s="36" t="s">
        <v>796</v>
      </c>
      <c r="J299" s="36" t="s">
        <v>800</v>
      </c>
      <c r="K299" s="36">
        <v>67</v>
      </c>
      <c r="L299" s="36"/>
    </row>
    <row r="300" spans="1:13" s="6" customFormat="1" ht="102" customHeight="1" x14ac:dyDescent="0.25">
      <c r="A300" s="106"/>
      <c r="B300" s="172" t="s">
        <v>1950</v>
      </c>
      <c r="C300" s="36" t="s">
        <v>2603</v>
      </c>
      <c r="D300" s="36" t="s">
        <v>2605</v>
      </c>
      <c r="E300" s="36" t="s">
        <v>2606</v>
      </c>
      <c r="F300" s="36" t="s">
        <v>2604</v>
      </c>
      <c r="G300" s="9">
        <v>42235</v>
      </c>
      <c r="H300" s="172" t="s">
        <v>1110</v>
      </c>
      <c r="I300" s="36" t="s">
        <v>796</v>
      </c>
      <c r="J300" s="36" t="s">
        <v>800</v>
      </c>
      <c r="K300" s="36">
        <v>66</v>
      </c>
      <c r="L300" s="36"/>
    </row>
    <row r="301" spans="1:13" s="8" customFormat="1" ht="15.75" customHeight="1" x14ac:dyDescent="0.25">
      <c r="A301" s="107"/>
      <c r="B301" s="314" t="s">
        <v>98</v>
      </c>
      <c r="C301" s="315"/>
      <c r="D301" s="315"/>
      <c r="E301" s="315"/>
      <c r="F301" s="315"/>
      <c r="G301" s="315"/>
      <c r="H301" s="316"/>
      <c r="I301" s="35">
        <v>2</v>
      </c>
      <c r="J301" s="35"/>
      <c r="K301" s="35">
        <f>SUM(K299:K300)</f>
        <v>133</v>
      </c>
      <c r="L301" s="35"/>
    </row>
    <row r="302" spans="1:13" s="69" customFormat="1" ht="17.25" customHeight="1" x14ac:dyDescent="0.25">
      <c r="A302" s="115"/>
      <c r="B302" s="299" t="s">
        <v>1035</v>
      </c>
      <c r="C302" s="300"/>
      <c r="D302" s="300"/>
      <c r="E302" s="300"/>
      <c r="F302" s="301"/>
      <c r="G302" s="67"/>
      <c r="H302" s="200"/>
      <c r="I302" s="67">
        <f>I298</f>
        <v>1</v>
      </c>
      <c r="J302" s="67"/>
      <c r="K302" s="67">
        <f>K298</f>
        <v>17</v>
      </c>
      <c r="L302" s="67"/>
      <c r="M302" s="8"/>
    </row>
    <row r="303" spans="1:13" s="69" customFormat="1" ht="15.75" customHeight="1" x14ac:dyDescent="0.25">
      <c r="A303" s="115"/>
      <c r="B303" s="299" t="s">
        <v>1036</v>
      </c>
      <c r="C303" s="300"/>
      <c r="D303" s="300"/>
      <c r="E303" s="300"/>
      <c r="F303" s="301"/>
      <c r="G303" s="67"/>
      <c r="H303" s="200"/>
      <c r="I303" s="67">
        <f>I301</f>
        <v>2</v>
      </c>
      <c r="J303" s="67"/>
      <c r="K303" s="67">
        <f>K301</f>
        <v>133</v>
      </c>
      <c r="L303" s="67"/>
      <c r="M303" s="8"/>
    </row>
    <row r="304" spans="1:13" s="69" customFormat="1" ht="13.5" customHeight="1" x14ac:dyDescent="0.25">
      <c r="A304" s="115"/>
      <c r="B304" s="299" t="s">
        <v>1037</v>
      </c>
      <c r="C304" s="300"/>
      <c r="D304" s="300"/>
      <c r="E304" s="300"/>
      <c r="F304" s="301"/>
      <c r="G304" s="67"/>
      <c r="H304" s="200"/>
      <c r="I304" s="67">
        <v>0</v>
      </c>
      <c r="J304" s="67"/>
      <c r="K304" s="67"/>
      <c r="L304" s="67"/>
      <c r="M304" s="8"/>
    </row>
    <row r="305" spans="1:13" s="69" customFormat="1" ht="13.5" customHeight="1" x14ac:dyDescent="0.25">
      <c r="A305" s="115"/>
      <c r="B305" s="299" t="s">
        <v>1038</v>
      </c>
      <c r="C305" s="300"/>
      <c r="D305" s="300"/>
      <c r="E305" s="300"/>
      <c r="F305" s="301"/>
      <c r="G305" s="67"/>
      <c r="H305" s="200"/>
      <c r="I305" s="67">
        <v>0</v>
      </c>
      <c r="J305" s="67"/>
      <c r="K305" s="67"/>
      <c r="L305" s="67"/>
      <c r="M305" s="8"/>
    </row>
    <row r="306" spans="1:13" s="78" customFormat="1" ht="16.5" customHeight="1" x14ac:dyDescent="0.3">
      <c r="A306" s="109"/>
      <c r="B306" s="302" t="s">
        <v>172</v>
      </c>
      <c r="C306" s="303"/>
      <c r="D306" s="303"/>
      <c r="E306" s="303"/>
      <c r="F306" s="303"/>
      <c r="G306" s="303"/>
      <c r="H306" s="304"/>
      <c r="I306" s="72">
        <f>SUM(I302:I305)</f>
        <v>3</v>
      </c>
      <c r="J306" s="72"/>
      <c r="K306" s="72">
        <f>SUM(K302:K305)</f>
        <v>150</v>
      </c>
      <c r="L306" s="72"/>
      <c r="M306" s="10"/>
    </row>
    <row r="307" spans="1:13" s="78" customFormat="1" ht="16.5" customHeight="1" x14ac:dyDescent="0.3">
      <c r="A307" s="109" t="s">
        <v>1260</v>
      </c>
      <c r="B307" s="302" t="s">
        <v>173</v>
      </c>
      <c r="C307" s="303"/>
      <c r="D307" s="303"/>
      <c r="E307" s="303"/>
      <c r="F307" s="303"/>
      <c r="G307" s="303"/>
      <c r="H307" s="304"/>
      <c r="I307" s="72"/>
      <c r="J307" s="72"/>
      <c r="K307" s="72"/>
      <c r="L307" s="72"/>
      <c r="M307" s="10"/>
    </row>
    <row r="308" spans="1:13" s="168" customFormat="1" ht="83.25" customHeight="1" x14ac:dyDescent="0.3">
      <c r="A308" s="188"/>
      <c r="B308" s="178" t="s">
        <v>1511</v>
      </c>
      <c r="C308" s="59" t="s">
        <v>177</v>
      </c>
      <c r="D308" s="163" t="s">
        <v>1391</v>
      </c>
      <c r="E308" s="1" t="s">
        <v>2614</v>
      </c>
      <c r="F308" s="36" t="s">
        <v>1392</v>
      </c>
      <c r="G308" s="60">
        <v>43131</v>
      </c>
      <c r="H308" s="178" t="s">
        <v>1393</v>
      </c>
      <c r="I308" s="36" t="s">
        <v>795</v>
      </c>
      <c r="J308" s="36" t="s">
        <v>800</v>
      </c>
      <c r="K308" s="36">
        <v>116</v>
      </c>
      <c r="L308" s="36"/>
      <c r="M308" s="52"/>
    </row>
    <row r="309" spans="1:13" s="168" customFormat="1" ht="83.25" customHeight="1" x14ac:dyDescent="0.3">
      <c r="A309" s="106"/>
      <c r="B309" s="172" t="s">
        <v>1512</v>
      </c>
      <c r="C309" s="59" t="s">
        <v>177</v>
      </c>
      <c r="D309" s="189" t="s">
        <v>1789</v>
      </c>
      <c r="E309" s="1" t="s">
        <v>1791</v>
      </c>
      <c r="F309" s="36" t="s">
        <v>2612</v>
      </c>
      <c r="G309" s="9">
        <v>43182</v>
      </c>
      <c r="H309" s="178" t="s">
        <v>1788</v>
      </c>
      <c r="I309" s="36" t="s">
        <v>795</v>
      </c>
      <c r="J309" s="36" t="s">
        <v>800</v>
      </c>
      <c r="K309" s="36">
        <v>47</v>
      </c>
      <c r="L309" s="36"/>
      <c r="M309" s="52"/>
    </row>
    <row r="310" spans="1:13" s="168" customFormat="1" ht="83.25" customHeight="1" x14ac:dyDescent="0.3">
      <c r="A310" s="106"/>
      <c r="B310" s="172" t="s">
        <v>1513</v>
      </c>
      <c r="C310" s="59" t="s">
        <v>177</v>
      </c>
      <c r="D310" s="163" t="s">
        <v>1790</v>
      </c>
      <c r="E310" s="1" t="s">
        <v>2613</v>
      </c>
      <c r="F310" s="36" t="s">
        <v>1792</v>
      </c>
      <c r="G310" s="9">
        <v>43182</v>
      </c>
      <c r="H310" s="178" t="s">
        <v>1788</v>
      </c>
      <c r="I310" s="36" t="s">
        <v>795</v>
      </c>
      <c r="J310" s="36" t="s">
        <v>800</v>
      </c>
      <c r="K310" s="36">
        <v>76</v>
      </c>
      <c r="L310" s="36"/>
      <c r="M310" s="52"/>
    </row>
    <row r="311" spans="1:13" s="78" customFormat="1" ht="16.5" customHeight="1" x14ac:dyDescent="0.3">
      <c r="A311" s="107"/>
      <c r="B311" s="314" t="s">
        <v>98</v>
      </c>
      <c r="C311" s="315"/>
      <c r="D311" s="315"/>
      <c r="E311" s="315"/>
      <c r="F311" s="315"/>
      <c r="G311" s="315"/>
      <c r="H311" s="316"/>
      <c r="I311" s="166">
        <v>3</v>
      </c>
      <c r="J311" s="166"/>
      <c r="K311" s="166">
        <f>SUM(K308:K310)</f>
        <v>239</v>
      </c>
      <c r="L311" s="166"/>
      <c r="M311" s="10"/>
    </row>
    <row r="312" spans="1:13" s="6" customFormat="1" ht="157.5" customHeight="1" x14ac:dyDescent="0.25">
      <c r="A312" s="106"/>
      <c r="B312" s="172" t="s">
        <v>1786</v>
      </c>
      <c r="C312" s="36" t="s">
        <v>177</v>
      </c>
      <c r="D312" s="36" t="s">
        <v>174</v>
      </c>
      <c r="E312" s="36" t="s">
        <v>178</v>
      </c>
      <c r="F312" s="36" t="s">
        <v>176</v>
      </c>
      <c r="G312" s="9">
        <v>42592</v>
      </c>
      <c r="H312" s="172" t="s">
        <v>175</v>
      </c>
      <c r="I312" s="36" t="s">
        <v>796</v>
      </c>
      <c r="J312" s="36" t="s">
        <v>800</v>
      </c>
      <c r="K312" s="36">
        <v>180</v>
      </c>
      <c r="L312" s="36"/>
    </row>
    <row r="313" spans="1:13" s="6" customFormat="1" ht="144" customHeight="1" x14ac:dyDescent="0.25">
      <c r="A313" s="106"/>
      <c r="B313" s="172" t="s">
        <v>1787</v>
      </c>
      <c r="C313" s="36" t="s">
        <v>177</v>
      </c>
      <c r="D313" s="36" t="s">
        <v>471</v>
      </c>
      <c r="E313" s="36" t="s">
        <v>2611</v>
      </c>
      <c r="F313" s="36" t="s">
        <v>2610</v>
      </c>
      <c r="G313" s="9">
        <v>42642</v>
      </c>
      <c r="H313" s="172" t="s">
        <v>962</v>
      </c>
      <c r="I313" s="36" t="s">
        <v>796</v>
      </c>
      <c r="J313" s="36" t="s">
        <v>800</v>
      </c>
      <c r="K313" s="36">
        <v>157</v>
      </c>
      <c r="L313" s="36"/>
    </row>
    <row r="314" spans="1:13" s="6" customFormat="1" ht="144" customHeight="1" x14ac:dyDescent="0.25">
      <c r="A314" s="106"/>
      <c r="B314" s="172" t="s">
        <v>2262</v>
      </c>
      <c r="C314" s="36" t="s">
        <v>177</v>
      </c>
      <c r="D314" s="36" t="s">
        <v>2264</v>
      </c>
      <c r="E314" s="36" t="s">
        <v>2266</v>
      </c>
      <c r="F314" s="36" t="s">
        <v>2265</v>
      </c>
      <c r="G314" s="9">
        <v>43879</v>
      </c>
      <c r="H314" s="172" t="s">
        <v>2263</v>
      </c>
      <c r="I314" s="36" t="s">
        <v>796</v>
      </c>
      <c r="J314" s="36" t="s">
        <v>800</v>
      </c>
      <c r="K314" s="36">
        <v>155</v>
      </c>
      <c r="L314" s="36"/>
    </row>
    <row r="315" spans="1:13" s="8" customFormat="1" ht="15.75" customHeight="1" x14ac:dyDescent="0.25">
      <c r="A315" s="107"/>
      <c r="B315" s="314" t="s">
        <v>98</v>
      </c>
      <c r="C315" s="315"/>
      <c r="D315" s="315"/>
      <c r="E315" s="315"/>
      <c r="F315" s="315"/>
      <c r="G315" s="315"/>
      <c r="H315" s="316"/>
      <c r="I315" s="35">
        <v>3</v>
      </c>
      <c r="J315" s="35"/>
      <c r="K315" s="35">
        <f>SUM(K312:K314)</f>
        <v>492</v>
      </c>
      <c r="L315" s="35"/>
    </row>
    <row r="316" spans="1:13" s="69" customFormat="1" ht="17.25" customHeight="1" x14ac:dyDescent="0.25">
      <c r="A316" s="115"/>
      <c r="B316" s="299" t="s">
        <v>1035</v>
      </c>
      <c r="C316" s="300"/>
      <c r="D316" s="300"/>
      <c r="E316" s="300"/>
      <c r="F316" s="301"/>
      <c r="G316" s="67"/>
      <c r="H316" s="200"/>
      <c r="I316" s="67">
        <f>I311</f>
        <v>3</v>
      </c>
      <c r="J316" s="67"/>
      <c r="K316" s="286">
        <v>239</v>
      </c>
      <c r="L316" s="67"/>
      <c r="M316" s="8"/>
    </row>
    <row r="317" spans="1:13" s="69" customFormat="1" ht="15.75" customHeight="1" x14ac:dyDescent="0.25">
      <c r="A317" s="115"/>
      <c r="B317" s="299" t="s">
        <v>1036</v>
      </c>
      <c r="C317" s="300"/>
      <c r="D317" s="300"/>
      <c r="E317" s="300"/>
      <c r="F317" s="301"/>
      <c r="G317" s="67"/>
      <c r="H317" s="200"/>
      <c r="I317" s="67">
        <f>I315</f>
        <v>3</v>
      </c>
      <c r="J317" s="67"/>
      <c r="K317" s="67">
        <f>K315</f>
        <v>492</v>
      </c>
      <c r="L317" s="67"/>
      <c r="M317" s="8"/>
    </row>
    <row r="318" spans="1:13" s="69" customFormat="1" ht="14.25" customHeight="1" x14ac:dyDescent="0.25">
      <c r="A318" s="115"/>
      <c r="B318" s="299" t="s">
        <v>1037</v>
      </c>
      <c r="C318" s="300"/>
      <c r="D318" s="300"/>
      <c r="E318" s="300"/>
      <c r="F318" s="301"/>
      <c r="G318" s="67"/>
      <c r="H318" s="200"/>
      <c r="I318" s="67">
        <v>0</v>
      </c>
      <c r="J318" s="67"/>
      <c r="K318" s="67"/>
      <c r="L318" s="67"/>
      <c r="M318" s="8"/>
    </row>
    <row r="319" spans="1:13" s="69" customFormat="1" ht="13.5" customHeight="1" x14ac:dyDescent="0.25">
      <c r="A319" s="115"/>
      <c r="B319" s="299" t="s">
        <v>1038</v>
      </c>
      <c r="C319" s="300"/>
      <c r="D319" s="300"/>
      <c r="E319" s="300"/>
      <c r="F319" s="301"/>
      <c r="G319" s="67"/>
      <c r="H319" s="200"/>
      <c r="I319" s="67">
        <v>0</v>
      </c>
      <c r="J319" s="67"/>
      <c r="K319" s="67"/>
      <c r="L319" s="67"/>
      <c r="M319" s="8"/>
    </row>
    <row r="320" spans="1:13" s="78" customFormat="1" ht="16.5" customHeight="1" x14ac:dyDescent="0.3">
      <c r="A320" s="109"/>
      <c r="B320" s="302" t="s">
        <v>179</v>
      </c>
      <c r="C320" s="303"/>
      <c r="D320" s="303"/>
      <c r="E320" s="303"/>
      <c r="F320" s="303"/>
      <c r="G320" s="303"/>
      <c r="H320" s="304"/>
      <c r="I320" s="72">
        <f>SUM(I316:I319)</f>
        <v>6</v>
      </c>
      <c r="J320" s="72"/>
      <c r="K320" s="72">
        <f>SUM(K316:K319)</f>
        <v>731</v>
      </c>
      <c r="L320" s="72"/>
      <c r="M320" s="10"/>
    </row>
    <row r="321" spans="1:13" s="78" customFormat="1" ht="16.5" customHeight="1" x14ac:dyDescent="0.3">
      <c r="A321" s="109" t="s">
        <v>1261</v>
      </c>
      <c r="B321" s="302" t="s">
        <v>1262</v>
      </c>
      <c r="C321" s="303"/>
      <c r="D321" s="303"/>
      <c r="E321" s="303"/>
      <c r="F321" s="303"/>
      <c r="G321" s="303"/>
      <c r="H321" s="304"/>
      <c r="I321" s="72"/>
      <c r="J321" s="72"/>
      <c r="K321" s="72"/>
      <c r="L321" s="72"/>
      <c r="M321" s="10"/>
    </row>
    <row r="322" spans="1:13" s="52" customFormat="1" ht="110.25" customHeight="1" x14ac:dyDescent="0.3">
      <c r="A322" s="106"/>
      <c r="B322" s="172" t="s">
        <v>1514</v>
      </c>
      <c r="C322" s="36" t="s">
        <v>1230</v>
      </c>
      <c r="D322" s="36" t="s">
        <v>2053</v>
      </c>
      <c r="E322" s="36" t="s">
        <v>2617</v>
      </c>
      <c r="F322" s="36" t="s">
        <v>2054</v>
      </c>
      <c r="G322" s="9">
        <v>43640</v>
      </c>
      <c r="H322" s="175" t="s">
        <v>2052</v>
      </c>
      <c r="I322" s="36" t="s">
        <v>795</v>
      </c>
      <c r="J322" s="36" t="s">
        <v>800</v>
      </c>
      <c r="K322" s="36">
        <v>21</v>
      </c>
      <c r="L322" s="36"/>
    </row>
    <row r="323" spans="1:13" s="52" customFormat="1" ht="110.25" customHeight="1" x14ac:dyDescent="0.3">
      <c r="A323" s="106"/>
      <c r="B323" s="172" t="s">
        <v>2024</v>
      </c>
      <c r="C323" s="36" t="s">
        <v>1230</v>
      </c>
      <c r="D323" s="36" t="s">
        <v>1231</v>
      </c>
      <c r="E323" s="36" t="s">
        <v>2616</v>
      </c>
      <c r="F323" s="36" t="s">
        <v>2615</v>
      </c>
      <c r="G323" s="9">
        <v>37572</v>
      </c>
      <c r="H323" s="172" t="s">
        <v>1232</v>
      </c>
      <c r="I323" s="36" t="s">
        <v>796</v>
      </c>
      <c r="J323" s="36" t="s">
        <v>800</v>
      </c>
      <c r="K323" s="36">
        <v>179</v>
      </c>
      <c r="L323" s="36"/>
    </row>
    <row r="324" spans="1:13" s="52" customFormat="1" ht="110.25" customHeight="1" x14ac:dyDescent="0.3">
      <c r="A324" s="106"/>
      <c r="B324" s="172" t="s">
        <v>2051</v>
      </c>
      <c r="C324" s="36" t="s">
        <v>1230</v>
      </c>
      <c r="D324" s="36" t="s">
        <v>2027</v>
      </c>
      <c r="E324" s="36" t="s">
        <v>2049</v>
      </c>
      <c r="F324" s="36" t="s">
        <v>2026</v>
      </c>
      <c r="G324" s="9">
        <v>43602</v>
      </c>
      <c r="H324" s="175" t="s">
        <v>2025</v>
      </c>
      <c r="I324" s="36" t="s">
        <v>796</v>
      </c>
      <c r="J324" s="36" t="s">
        <v>800</v>
      </c>
      <c r="K324" s="36">
        <v>111</v>
      </c>
      <c r="L324" s="36"/>
    </row>
    <row r="325" spans="1:13" s="10" customFormat="1" ht="16.5" customHeight="1" x14ac:dyDescent="0.3">
      <c r="A325" s="107"/>
      <c r="B325" s="314" t="s">
        <v>98</v>
      </c>
      <c r="C325" s="315"/>
      <c r="D325" s="315"/>
      <c r="E325" s="315"/>
      <c r="F325" s="315"/>
      <c r="G325" s="315"/>
      <c r="H325" s="316"/>
      <c r="I325" s="35">
        <v>3</v>
      </c>
      <c r="J325" s="35"/>
      <c r="K325" s="35">
        <f>SUM(K322:K324)</f>
        <v>311</v>
      </c>
      <c r="L325" s="35"/>
    </row>
    <row r="326" spans="1:13" s="69" customFormat="1" ht="17.25" customHeight="1" x14ac:dyDescent="0.25">
      <c r="A326" s="115"/>
      <c r="B326" s="299" t="s">
        <v>1035</v>
      </c>
      <c r="C326" s="300"/>
      <c r="D326" s="300"/>
      <c r="E326" s="300"/>
      <c r="F326" s="301"/>
      <c r="G326" s="67"/>
      <c r="H326" s="200"/>
      <c r="I326" s="67">
        <v>1</v>
      </c>
      <c r="J326" s="67"/>
      <c r="K326" s="67">
        <v>21</v>
      </c>
      <c r="L326" s="67"/>
      <c r="M326" s="8"/>
    </row>
    <row r="327" spans="1:13" s="69" customFormat="1" ht="15.75" customHeight="1" x14ac:dyDescent="0.25">
      <c r="A327" s="115"/>
      <c r="B327" s="299" t="s">
        <v>1036</v>
      </c>
      <c r="C327" s="300"/>
      <c r="D327" s="300"/>
      <c r="E327" s="300"/>
      <c r="F327" s="301"/>
      <c r="G327" s="67"/>
      <c r="H327" s="200"/>
      <c r="I327" s="67">
        <v>2</v>
      </c>
      <c r="J327" s="67"/>
      <c r="K327" s="67">
        <f>SUM(K323:K324)</f>
        <v>290</v>
      </c>
      <c r="L327" s="67"/>
      <c r="M327" s="8"/>
    </row>
    <row r="328" spans="1:13" s="69" customFormat="1" ht="16.5" customHeight="1" x14ac:dyDescent="0.25">
      <c r="A328" s="115"/>
      <c r="B328" s="299" t="s">
        <v>1037</v>
      </c>
      <c r="C328" s="300"/>
      <c r="D328" s="300"/>
      <c r="E328" s="300"/>
      <c r="F328" s="301"/>
      <c r="G328" s="67"/>
      <c r="H328" s="200"/>
      <c r="I328" s="67">
        <v>0</v>
      </c>
      <c r="J328" s="67"/>
      <c r="K328" s="67"/>
      <c r="L328" s="67"/>
      <c r="M328" s="8"/>
    </row>
    <row r="329" spans="1:13" s="69" customFormat="1" ht="13.5" customHeight="1" x14ac:dyDescent="0.25">
      <c r="A329" s="115"/>
      <c r="B329" s="299" t="s">
        <v>1038</v>
      </c>
      <c r="C329" s="300"/>
      <c r="D329" s="300"/>
      <c r="E329" s="300"/>
      <c r="F329" s="301"/>
      <c r="G329" s="67"/>
      <c r="H329" s="200"/>
      <c r="I329" s="67">
        <v>0</v>
      </c>
      <c r="J329" s="67"/>
      <c r="K329" s="67"/>
      <c r="L329" s="67"/>
      <c r="M329" s="8"/>
    </row>
    <row r="330" spans="1:13" s="78" customFormat="1" ht="16.5" customHeight="1" x14ac:dyDescent="0.3">
      <c r="A330" s="109"/>
      <c r="B330" s="302" t="s">
        <v>1229</v>
      </c>
      <c r="C330" s="303"/>
      <c r="D330" s="303"/>
      <c r="E330" s="303"/>
      <c r="F330" s="303"/>
      <c r="G330" s="303"/>
      <c r="H330" s="304"/>
      <c r="I330" s="72">
        <f>I326+I327+I328+I329</f>
        <v>3</v>
      </c>
      <c r="J330" s="72"/>
      <c r="K330" s="72">
        <v>311</v>
      </c>
      <c r="L330" s="72"/>
      <c r="M330" s="10"/>
    </row>
    <row r="331" spans="1:13" s="84" customFormat="1" ht="15.75" customHeight="1" x14ac:dyDescent="0.25">
      <c r="A331" s="109" t="s">
        <v>1263</v>
      </c>
      <c r="B331" s="302" t="s">
        <v>180</v>
      </c>
      <c r="C331" s="303"/>
      <c r="D331" s="303"/>
      <c r="E331" s="303"/>
      <c r="F331" s="303"/>
      <c r="G331" s="303"/>
      <c r="H331" s="304"/>
      <c r="I331" s="72"/>
      <c r="J331" s="72"/>
      <c r="K331" s="72"/>
      <c r="L331" s="72"/>
      <c r="M331" s="14"/>
    </row>
    <row r="332" spans="1:13" s="53" customFormat="1" ht="73.5" customHeight="1" x14ac:dyDescent="0.25">
      <c r="A332" s="106"/>
      <c r="B332" s="172" t="s">
        <v>1515</v>
      </c>
      <c r="C332" s="36" t="s">
        <v>188</v>
      </c>
      <c r="D332" s="36" t="s">
        <v>181</v>
      </c>
      <c r="E332" s="36" t="s">
        <v>2826</v>
      </c>
      <c r="F332" s="36" t="s">
        <v>185</v>
      </c>
      <c r="G332" s="9">
        <v>39272</v>
      </c>
      <c r="H332" s="172" t="s">
        <v>183</v>
      </c>
      <c r="I332" s="36" t="s">
        <v>795</v>
      </c>
      <c r="J332" s="36" t="s">
        <v>800</v>
      </c>
      <c r="K332" s="36">
        <v>267</v>
      </c>
      <c r="L332" s="36"/>
    </row>
    <row r="333" spans="1:13" s="53" customFormat="1" ht="18.75" customHeight="1" x14ac:dyDescent="0.25">
      <c r="A333" s="106"/>
      <c r="B333" s="172"/>
      <c r="C333" s="36" t="s">
        <v>2910</v>
      </c>
      <c r="D333" s="36"/>
      <c r="E333" s="36"/>
      <c r="F333" s="36"/>
      <c r="G333" s="9"/>
      <c r="H333" s="172"/>
      <c r="I333" s="36">
        <v>1</v>
      </c>
      <c r="J333" s="36"/>
      <c r="K333" s="36">
        <f>SUM(K332)</f>
        <v>267</v>
      </c>
      <c r="L333" s="36"/>
    </row>
    <row r="334" spans="1:13" s="53" customFormat="1" ht="78.75" customHeight="1" x14ac:dyDescent="0.25">
      <c r="A334" s="106"/>
      <c r="B334" s="172" t="s">
        <v>1516</v>
      </c>
      <c r="C334" s="36" t="s">
        <v>188</v>
      </c>
      <c r="D334" s="36" t="s">
        <v>182</v>
      </c>
      <c r="E334" s="36" t="s">
        <v>187</v>
      </c>
      <c r="F334" s="36" t="s">
        <v>186</v>
      </c>
      <c r="G334" s="9">
        <v>42592</v>
      </c>
      <c r="H334" s="172" t="s">
        <v>184</v>
      </c>
      <c r="I334" s="36" t="s">
        <v>795</v>
      </c>
      <c r="J334" s="36" t="s">
        <v>800</v>
      </c>
      <c r="K334" s="36">
        <v>100</v>
      </c>
      <c r="L334" s="36"/>
    </row>
    <row r="335" spans="1:13" s="20" customFormat="1" ht="78.75" customHeight="1" x14ac:dyDescent="0.25">
      <c r="A335" s="106"/>
      <c r="B335" s="172" t="s">
        <v>2121</v>
      </c>
      <c r="C335" s="36" t="s">
        <v>188</v>
      </c>
      <c r="D335" s="36" t="s">
        <v>2122</v>
      </c>
      <c r="E335" s="36" t="s">
        <v>2825</v>
      </c>
      <c r="F335" s="36" t="s">
        <v>2136</v>
      </c>
      <c r="G335" s="237">
        <v>43696</v>
      </c>
      <c r="H335" s="175" t="s">
        <v>2115</v>
      </c>
      <c r="I335" s="36" t="s">
        <v>796</v>
      </c>
      <c r="J335" s="36" t="s">
        <v>800</v>
      </c>
      <c r="K335" s="36">
        <v>381</v>
      </c>
      <c r="L335" s="36"/>
    </row>
    <row r="336" spans="1:13" s="8" customFormat="1" ht="15.75" customHeight="1" x14ac:dyDescent="0.25">
      <c r="A336" s="107"/>
      <c r="B336" s="314" t="s">
        <v>98</v>
      </c>
      <c r="C336" s="315"/>
      <c r="D336" s="315"/>
      <c r="E336" s="315"/>
      <c r="F336" s="315"/>
      <c r="G336" s="315"/>
      <c r="H336" s="316"/>
      <c r="I336" s="35">
        <v>2</v>
      </c>
      <c r="J336" s="35"/>
      <c r="K336" s="35">
        <f>SUM(K334:K335)</f>
        <v>481</v>
      </c>
      <c r="L336" s="35"/>
    </row>
    <row r="337" spans="1:13" s="69" customFormat="1" ht="17.25" customHeight="1" x14ac:dyDescent="0.25">
      <c r="A337" s="115"/>
      <c r="B337" s="299" t="s">
        <v>1035</v>
      </c>
      <c r="C337" s="300"/>
      <c r="D337" s="300"/>
      <c r="E337" s="300"/>
      <c r="F337" s="301"/>
      <c r="G337" s="67"/>
      <c r="H337" s="200"/>
      <c r="I337" s="67">
        <v>1</v>
      </c>
      <c r="J337" s="67"/>
      <c r="K337" s="67">
        <v>267</v>
      </c>
      <c r="L337" s="67"/>
      <c r="M337" s="8"/>
    </row>
    <row r="338" spans="1:13" s="69" customFormat="1" ht="15.75" customHeight="1" x14ac:dyDescent="0.25">
      <c r="A338" s="115"/>
      <c r="B338" s="299" t="s">
        <v>1036</v>
      </c>
      <c r="C338" s="300"/>
      <c r="D338" s="300"/>
      <c r="E338" s="300"/>
      <c r="F338" s="301"/>
      <c r="G338" s="67"/>
      <c r="H338" s="200"/>
      <c r="I338" s="67">
        <v>2</v>
      </c>
      <c r="J338" s="67"/>
      <c r="K338" s="67">
        <v>481</v>
      </c>
      <c r="L338" s="67"/>
      <c r="M338" s="8"/>
    </row>
    <row r="339" spans="1:13" s="69" customFormat="1" ht="15.75" customHeight="1" x14ac:dyDescent="0.25">
      <c r="A339" s="115"/>
      <c r="B339" s="299" t="s">
        <v>1037</v>
      </c>
      <c r="C339" s="300"/>
      <c r="D339" s="300"/>
      <c r="E339" s="300"/>
      <c r="F339" s="301"/>
      <c r="G339" s="67"/>
      <c r="H339" s="200"/>
      <c r="I339" s="67">
        <v>0</v>
      </c>
      <c r="J339" s="67"/>
      <c r="K339" s="67"/>
      <c r="L339" s="67"/>
      <c r="M339" s="8"/>
    </row>
    <row r="340" spans="1:13" s="69" customFormat="1" ht="13.5" customHeight="1" x14ac:dyDescent="0.25">
      <c r="A340" s="115"/>
      <c r="B340" s="299" t="s">
        <v>1038</v>
      </c>
      <c r="C340" s="300"/>
      <c r="D340" s="300"/>
      <c r="E340" s="300"/>
      <c r="F340" s="301"/>
      <c r="G340" s="67"/>
      <c r="H340" s="200"/>
      <c r="I340" s="67">
        <v>0</v>
      </c>
      <c r="J340" s="67"/>
      <c r="K340" s="67"/>
      <c r="L340" s="67"/>
      <c r="M340" s="8"/>
    </row>
    <row r="341" spans="1:13" s="78" customFormat="1" ht="16.5" customHeight="1" x14ac:dyDescent="0.3">
      <c r="A341" s="109"/>
      <c r="B341" s="302" t="s">
        <v>189</v>
      </c>
      <c r="C341" s="303"/>
      <c r="D341" s="303"/>
      <c r="E341" s="303"/>
      <c r="F341" s="303"/>
      <c r="G341" s="303"/>
      <c r="H341" s="304"/>
      <c r="I341" s="72">
        <f>SUM(I337:I340)</f>
        <v>3</v>
      </c>
      <c r="J341" s="72"/>
      <c r="K341" s="72">
        <f>SUM(K337:K340)</f>
        <v>748</v>
      </c>
      <c r="L341" s="72"/>
      <c r="M341" s="10"/>
    </row>
    <row r="342" spans="1:13" s="85" customFormat="1" ht="18" customHeight="1" x14ac:dyDescent="0.25">
      <c r="A342" s="109" t="s">
        <v>1264</v>
      </c>
      <c r="B342" s="302" t="s">
        <v>190</v>
      </c>
      <c r="C342" s="303"/>
      <c r="D342" s="303"/>
      <c r="E342" s="303"/>
      <c r="F342" s="303"/>
      <c r="G342" s="303"/>
      <c r="H342" s="304"/>
      <c r="I342" s="72"/>
      <c r="J342" s="72"/>
      <c r="K342" s="72"/>
      <c r="L342" s="72"/>
      <c r="M342" s="17"/>
    </row>
    <row r="343" spans="1:13" s="54" customFormat="1" ht="144.75" customHeight="1" x14ac:dyDescent="0.25">
      <c r="A343" s="159"/>
      <c r="B343" s="177" t="s">
        <v>1517</v>
      </c>
      <c r="C343" s="160" t="s">
        <v>807</v>
      </c>
      <c r="D343" s="160" t="s">
        <v>1214</v>
      </c>
      <c r="E343" s="160" t="s">
        <v>1215</v>
      </c>
      <c r="F343" s="160" t="s">
        <v>2620</v>
      </c>
      <c r="G343" s="161">
        <v>42999</v>
      </c>
      <c r="H343" s="177" t="s">
        <v>1216</v>
      </c>
      <c r="I343" s="160" t="s">
        <v>795</v>
      </c>
      <c r="J343" s="160" t="s">
        <v>800</v>
      </c>
      <c r="K343" s="160">
        <v>60</v>
      </c>
      <c r="L343" s="151" t="s">
        <v>1325</v>
      </c>
    </row>
    <row r="344" spans="1:13" s="54" customFormat="1" ht="144.75" customHeight="1" x14ac:dyDescent="0.25">
      <c r="A344" s="106"/>
      <c r="B344" s="172" t="s">
        <v>1518</v>
      </c>
      <c r="C344" s="36" t="s">
        <v>807</v>
      </c>
      <c r="D344" s="36" t="s">
        <v>1217</v>
      </c>
      <c r="E344" s="36" t="s">
        <v>1218</v>
      </c>
      <c r="F344" s="36" t="s">
        <v>2621</v>
      </c>
      <c r="G344" s="9">
        <v>42999</v>
      </c>
      <c r="H344" s="172" t="s">
        <v>1216</v>
      </c>
      <c r="I344" s="36" t="s">
        <v>795</v>
      </c>
      <c r="J344" s="36" t="s">
        <v>800</v>
      </c>
      <c r="K344" s="36">
        <v>123</v>
      </c>
      <c r="L344" s="36"/>
    </row>
    <row r="345" spans="1:13" s="18" customFormat="1" ht="176.25" customHeight="1" x14ac:dyDescent="0.25">
      <c r="A345" s="106"/>
      <c r="B345" s="172" t="s">
        <v>1519</v>
      </c>
      <c r="C345" s="36" t="s">
        <v>805</v>
      </c>
      <c r="D345" s="36" t="s">
        <v>191</v>
      </c>
      <c r="E345" s="36" t="s">
        <v>990</v>
      </c>
      <c r="F345" s="36" t="s">
        <v>193</v>
      </c>
      <c r="G345" s="9">
        <v>38323</v>
      </c>
      <c r="H345" s="172" t="s">
        <v>192</v>
      </c>
      <c r="I345" s="36" t="s">
        <v>795</v>
      </c>
      <c r="J345" s="36" t="s">
        <v>800</v>
      </c>
      <c r="K345" s="36">
        <v>286</v>
      </c>
      <c r="L345" s="36"/>
    </row>
    <row r="346" spans="1:13" s="120" customFormat="1" ht="150.75" customHeight="1" x14ac:dyDescent="0.25">
      <c r="A346" s="150"/>
      <c r="B346" s="173" t="s">
        <v>1520</v>
      </c>
      <c r="C346" s="151" t="s">
        <v>807</v>
      </c>
      <c r="D346" s="151" t="s">
        <v>1312</v>
      </c>
      <c r="E346" s="151" t="s">
        <v>1313</v>
      </c>
      <c r="F346" s="151" t="s">
        <v>1314</v>
      </c>
      <c r="G346" s="152">
        <v>43025</v>
      </c>
      <c r="H346" s="173" t="s">
        <v>1315</v>
      </c>
      <c r="I346" s="151" t="s">
        <v>795</v>
      </c>
      <c r="J346" s="151" t="s">
        <v>800</v>
      </c>
      <c r="K346" s="151"/>
      <c r="L346" s="151" t="s">
        <v>1325</v>
      </c>
    </row>
    <row r="347" spans="1:13" s="55" customFormat="1" ht="15.75" customHeight="1" x14ac:dyDescent="0.25">
      <c r="A347" s="107"/>
      <c r="B347" s="314" t="s">
        <v>98</v>
      </c>
      <c r="C347" s="315"/>
      <c r="D347" s="315"/>
      <c r="E347" s="315"/>
      <c r="F347" s="315"/>
      <c r="G347" s="315"/>
      <c r="H347" s="316"/>
      <c r="I347" s="35">
        <v>4</v>
      </c>
      <c r="J347" s="35"/>
      <c r="K347" s="35">
        <f>SUM(K345:K345)</f>
        <v>286</v>
      </c>
      <c r="L347" s="35"/>
    </row>
    <row r="348" spans="1:13" s="7" customFormat="1" ht="173.25" customHeight="1" x14ac:dyDescent="0.25">
      <c r="A348" s="106"/>
      <c r="B348" s="172" t="s">
        <v>1521</v>
      </c>
      <c r="C348" s="36" t="s">
        <v>805</v>
      </c>
      <c r="D348" s="36" t="s">
        <v>194</v>
      </c>
      <c r="E348" s="36" t="s">
        <v>2618</v>
      </c>
      <c r="F348" s="36" t="s">
        <v>195</v>
      </c>
      <c r="G348" s="9">
        <v>38323</v>
      </c>
      <c r="H348" s="172" t="s">
        <v>192</v>
      </c>
      <c r="I348" s="36" t="s">
        <v>796</v>
      </c>
      <c r="J348" s="36" t="s">
        <v>800</v>
      </c>
      <c r="K348" s="36">
        <v>820</v>
      </c>
      <c r="L348" s="36"/>
    </row>
    <row r="349" spans="1:13" s="7" customFormat="1" ht="173.25" customHeight="1" x14ac:dyDescent="0.25">
      <c r="A349" s="106"/>
      <c r="B349" s="172" t="s">
        <v>1522</v>
      </c>
      <c r="C349" s="36" t="s">
        <v>805</v>
      </c>
      <c r="D349" s="36" t="s">
        <v>1170</v>
      </c>
      <c r="E349" s="36" t="s">
        <v>921</v>
      </c>
      <c r="F349" s="36" t="s">
        <v>196</v>
      </c>
      <c r="G349" s="9">
        <v>38323</v>
      </c>
      <c r="H349" s="172" t="s">
        <v>192</v>
      </c>
      <c r="I349" s="36" t="s">
        <v>796</v>
      </c>
      <c r="J349" s="36" t="s">
        <v>800</v>
      </c>
      <c r="K349" s="36">
        <v>325</v>
      </c>
      <c r="L349" s="36"/>
    </row>
    <row r="350" spans="1:13" s="7" customFormat="1" ht="189" customHeight="1" x14ac:dyDescent="0.25">
      <c r="A350" s="106"/>
      <c r="B350" s="172" t="s">
        <v>1523</v>
      </c>
      <c r="C350" s="36" t="s">
        <v>805</v>
      </c>
      <c r="D350" s="36" t="s">
        <v>197</v>
      </c>
      <c r="E350" s="36" t="s">
        <v>922</v>
      </c>
      <c r="F350" s="36" t="s">
        <v>198</v>
      </c>
      <c r="G350" s="9">
        <v>38323</v>
      </c>
      <c r="H350" s="172" t="s">
        <v>192</v>
      </c>
      <c r="I350" s="36" t="s">
        <v>796</v>
      </c>
      <c r="J350" s="36" t="s">
        <v>800</v>
      </c>
      <c r="K350" s="36">
        <v>347</v>
      </c>
      <c r="L350" s="36"/>
    </row>
    <row r="351" spans="1:13" s="7" customFormat="1" ht="173.25" customHeight="1" x14ac:dyDescent="0.25">
      <c r="A351" s="106"/>
      <c r="B351" s="172" t="s">
        <v>1524</v>
      </c>
      <c r="C351" s="36" t="s">
        <v>806</v>
      </c>
      <c r="D351" s="36" t="s">
        <v>1169</v>
      </c>
      <c r="E351" s="36" t="s">
        <v>923</v>
      </c>
      <c r="F351" s="36" t="s">
        <v>199</v>
      </c>
      <c r="G351" s="9">
        <v>38323</v>
      </c>
      <c r="H351" s="172" t="s">
        <v>192</v>
      </c>
      <c r="I351" s="36" t="s">
        <v>796</v>
      </c>
      <c r="J351" s="36" t="s">
        <v>800</v>
      </c>
      <c r="K351" s="36">
        <v>203</v>
      </c>
      <c r="L351" s="36"/>
    </row>
    <row r="352" spans="1:13" s="7" customFormat="1" ht="157.5" customHeight="1" x14ac:dyDescent="0.25">
      <c r="A352" s="106"/>
      <c r="B352" s="172" t="s">
        <v>1525</v>
      </c>
      <c r="C352" s="36" t="s">
        <v>807</v>
      </c>
      <c r="D352" s="36" t="s">
        <v>200</v>
      </c>
      <c r="E352" s="36" t="s">
        <v>1012</v>
      </c>
      <c r="F352" s="36" t="s">
        <v>2619</v>
      </c>
      <c r="G352" s="9">
        <v>38860</v>
      </c>
      <c r="H352" s="172" t="s">
        <v>201</v>
      </c>
      <c r="I352" s="36" t="s">
        <v>796</v>
      </c>
      <c r="J352" s="36" t="s">
        <v>800</v>
      </c>
      <c r="K352" s="36">
        <v>59</v>
      </c>
      <c r="L352" s="36"/>
    </row>
    <row r="353" spans="1:13" s="56" customFormat="1" ht="15.75" customHeight="1" x14ac:dyDescent="0.25">
      <c r="A353" s="107"/>
      <c r="B353" s="314" t="s">
        <v>98</v>
      </c>
      <c r="C353" s="315"/>
      <c r="D353" s="315"/>
      <c r="E353" s="315"/>
      <c r="F353" s="315"/>
      <c r="G353" s="315"/>
      <c r="H353" s="316"/>
      <c r="I353" s="35">
        <v>5</v>
      </c>
      <c r="J353" s="35"/>
      <c r="K353" s="35">
        <f>SUM(K348:K352)</f>
        <v>1754</v>
      </c>
      <c r="L353" s="35"/>
    </row>
    <row r="354" spans="1:13" s="7" customFormat="1" ht="157.5" customHeight="1" x14ac:dyDescent="0.25">
      <c r="A354" s="106"/>
      <c r="B354" s="172" t="s">
        <v>1526</v>
      </c>
      <c r="C354" s="36" t="s">
        <v>806</v>
      </c>
      <c r="D354" s="36" t="s">
        <v>202</v>
      </c>
      <c r="E354" s="36" t="s">
        <v>2623</v>
      </c>
      <c r="F354" s="36" t="s">
        <v>2622</v>
      </c>
      <c r="G354" s="9">
        <v>41369</v>
      </c>
      <c r="H354" s="172" t="s">
        <v>203</v>
      </c>
      <c r="I354" s="36" t="s">
        <v>797</v>
      </c>
      <c r="J354" s="36" t="s">
        <v>800</v>
      </c>
      <c r="K354" s="36">
        <v>2664</v>
      </c>
      <c r="L354" s="36"/>
    </row>
    <row r="355" spans="1:13" s="11" customFormat="1" ht="15.75" customHeight="1" x14ac:dyDescent="0.25">
      <c r="A355" s="107"/>
      <c r="B355" s="314" t="s">
        <v>98</v>
      </c>
      <c r="C355" s="315"/>
      <c r="D355" s="315"/>
      <c r="E355" s="315"/>
      <c r="F355" s="315"/>
      <c r="G355" s="315"/>
      <c r="H355" s="316"/>
      <c r="I355" s="35">
        <v>1</v>
      </c>
      <c r="J355" s="35"/>
      <c r="K355" s="35">
        <f>SUM(K354)</f>
        <v>2664</v>
      </c>
      <c r="L355" s="35"/>
    </row>
    <row r="356" spans="1:13" s="69" customFormat="1" ht="17.25" customHeight="1" x14ac:dyDescent="0.25">
      <c r="A356" s="115"/>
      <c r="B356" s="299" t="s">
        <v>1035</v>
      </c>
      <c r="C356" s="300"/>
      <c r="D356" s="300"/>
      <c r="E356" s="300"/>
      <c r="F356" s="301"/>
      <c r="G356" s="67"/>
      <c r="H356" s="200"/>
      <c r="I356" s="67">
        <f>I347</f>
        <v>4</v>
      </c>
      <c r="J356" s="67"/>
      <c r="K356" s="67">
        <f>K347</f>
        <v>286</v>
      </c>
      <c r="L356" s="67"/>
      <c r="M356" s="8"/>
    </row>
    <row r="357" spans="1:13" s="69" customFormat="1" ht="15.75" customHeight="1" x14ac:dyDescent="0.25">
      <c r="A357" s="115"/>
      <c r="B357" s="299" t="s">
        <v>1036</v>
      </c>
      <c r="C357" s="300"/>
      <c r="D357" s="300"/>
      <c r="E357" s="300"/>
      <c r="F357" s="301"/>
      <c r="G357" s="67"/>
      <c r="H357" s="200"/>
      <c r="I357" s="67">
        <f>I353</f>
        <v>5</v>
      </c>
      <c r="J357" s="67"/>
      <c r="K357" s="67">
        <f>K353</f>
        <v>1754</v>
      </c>
      <c r="L357" s="67"/>
      <c r="M357" s="8"/>
    </row>
    <row r="358" spans="1:13" s="69" customFormat="1" ht="16.5" customHeight="1" x14ac:dyDescent="0.25">
      <c r="A358" s="115"/>
      <c r="B358" s="299" t="s">
        <v>1037</v>
      </c>
      <c r="C358" s="300"/>
      <c r="D358" s="300"/>
      <c r="E358" s="300"/>
      <c r="F358" s="301"/>
      <c r="G358" s="67"/>
      <c r="H358" s="200"/>
      <c r="I358" s="67">
        <v>0</v>
      </c>
      <c r="J358" s="67"/>
      <c r="K358" s="67">
        <v>0</v>
      </c>
      <c r="L358" s="67"/>
      <c r="M358" s="8"/>
    </row>
    <row r="359" spans="1:13" s="69" customFormat="1" ht="13.5" customHeight="1" x14ac:dyDescent="0.25">
      <c r="A359" s="115"/>
      <c r="B359" s="299" t="s">
        <v>1038</v>
      </c>
      <c r="C359" s="300"/>
      <c r="D359" s="300"/>
      <c r="E359" s="300"/>
      <c r="F359" s="301"/>
      <c r="G359" s="67"/>
      <c r="H359" s="200"/>
      <c r="I359" s="67">
        <f>I355</f>
        <v>1</v>
      </c>
      <c r="J359" s="67"/>
      <c r="K359" s="67">
        <f>SUM(K355)</f>
        <v>2664</v>
      </c>
      <c r="L359" s="67"/>
      <c r="M359" s="8"/>
    </row>
    <row r="360" spans="1:13" s="78" customFormat="1" ht="16.5" customHeight="1" x14ac:dyDescent="0.3">
      <c r="A360" s="109"/>
      <c r="B360" s="302" t="s">
        <v>204</v>
      </c>
      <c r="C360" s="303"/>
      <c r="D360" s="303"/>
      <c r="E360" s="303"/>
      <c r="F360" s="303"/>
      <c r="G360" s="303"/>
      <c r="H360" s="304"/>
      <c r="I360" s="72">
        <f>SUM(I356:I359)</f>
        <v>10</v>
      </c>
      <c r="J360" s="72"/>
      <c r="K360" s="72">
        <f>SUM(K356:K359)</f>
        <v>4704</v>
      </c>
      <c r="L360" s="72"/>
      <c r="M360" s="10"/>
    </row>
    <row r="361" spans="1:13" s="86" customFormat="1" ht="18" customHeight="1" x14ac:dyDescent="0.25">
      <c r="A361" s="109" t="s">
        <v>1265</v>
      </c>
      <c r="B361" s="302" t="s">
        <v>205</v>
      </c>
      <c r="C361" s="303"/>
      <c r="D361" s="303"/>
      <c r="E361" s="303"/>
      <c r="F361" s="303"/>
      <c r="G361" s="303"/>
      <c r="H361" s="304"/>
      <c r="I361" s="72"/>
      <c r="J361" s="72"/>
      <c r="K361" s="72"/>
      <c r="L361" s="72"/>
      <c r="M361" s="145"/>
    </row>
    <row r="362" spans="1:13" s="7" customFormat="1" ht="174" customHeight="1" x14ac:dyDescent="0.25">
      <c r="A362" s="106"/>
      <c r="B362" s="172" t="s">
        <v>1527</v>
      </c>
      <c r="C362" s="36" t="s">
        <v>979</v>
      </c>
      <c r="D362" s="36" t="s">
        <v>206</v>
      </c>
      <c r="E362" s="36" t="s">
        <v>1016</v>
      </c>
      <c r="F362" s="36" t="s">
        <v>209</v>
      </c>
      <c r="G362" s="9">
        <v>41061</v>
      </c>
      <c r="H362" s="172" t="s">
        <v>208</v>
      </c>
      <c r="I362" s="36" t="s">
        <v>795</v>
      </c>
      <c r="J362" s="36" t="s">
        <v>800</v>
      </c>
      <c r="K362" s="36">
        <v>65</v>
      </c>
      <c r="L362" s="36"/>
    </row>
    <row r="363" spans="1:13" s="7" customFormat="1" ht="147" customHeight="1" x14ac:dyDescent="0.25">
      <c r="A363" s="106"/>
      <c r="B363" s="172" t="s">
        <v>1528</v>
      </c>
      <c r="C363" s="36" t="s">
        <v>979</v>
      </c>
      <c r="D363" s="36" t="s">
        <v>207</v>
      </c>
      <c r="E363" s="36" t="s">
        <v>211</v>
      </c>
      <c r="F363" s="36" t="s">
        <v>210</v>
      </c>
      <c r="G363" s="9">
        <v>42131</v>
      </c>
      <c r="H363" s="172" t="s">
        <v>479</v>
      </c>
      <c r="I363" s="36" t="s">
        <v>795</v>
      </c>
      <c r="J363" s="36" t="s">
        <v>800</v>
      </c>
      <c r="K363" s="36">
        <v>85</v>
      </c>
      <c r="L363" s="36"/>
    </row>
    <row r="364" spans="1:13" s="57" customFormat="1" ht="147" customHeight="1" x14ac:dyDescent="0.25">
      <c r="A364" s="108"/>
      <c r="B364" s="175" t="s">
        <v>1529</v>
      </c>
      <c r="C364" s="22" t="s">
        <v>979</v>
      </c>
      <c r="D364" s="22" t="s">
        <v>1184</v>
      </c>
      <c r="E364" s="22" t="s">
        <v>1186</v>
      </c>
      <c r="F364" s="22" t="s">
        <v>1185</v>
      </c>
      <c r="G364" s="23">
        <v>42919</v>
      </c>
      <c r="H364" s="175" t="s">
        <v>1192</v>
      </c>
      <c r="I364" s="22" t="s">
        <v>795</v>
      </c>
      <c r="J364" s="22" t="s">
        <v>800</v>
      </c>
      <c r="K364" s="22">
        <v>40</v>
      </c>
      <c r="L364" s="22"/>
    </row>
    <row r="365" spans="1:13" s="17" customFormat="1" ht="15.75" customHeight="1" x14ac:dyDescent="0.25">
      <c r="A365" s="107"/>
      <c r="B365" s="314" t="s">
        <v>98</v>
      </c>
      <c r="C365" s="315"/>
      <c r="D365" s="315"/>
      <c r="E365" s="315"/>
      <c r="F365" s="315"/>
      <c r="G365" s="315"/>
      <c r="H365" s="316"/>
      <c r="I365" s="35">
        <v>3</v>
      </c>
      <c r="J365" s="35"/>
      <c r="K365" s="35">
        <f>SUM(K362:K364)</f>
        <v>190</v>
      </c>
      <c r="L365" s="35"/>
    </row>
    <row r="366" spans="1:13" s="53" customFormat="1" ht="157.5" customHeight="1" x14ac:dyDescent="0.25">
      <c r="A366" s="106"/>
      <c r="B366" s="172" t="s">
        <v>1530</v>
      </c>
      <c r="C366" s="36" t="s">
        <v>979</v>
      </c>
      <c r="D366" s="36" t="s">
        <v>212</v>
      </c>
      <c r="E366" s="36" t="s">
        <v>1019</v>
      </c>
      <c r="F366" s="36" t="s">
        <v>2624</v>
      </c>
      <c r="G366" s="9">
        <v>39595</v>
      </c>
      <c r="H366" s="172" t="s">
        <v>214</v>
      </c>
      <c r="I366" s="36" t="s">
        <v>796</v>
      </c>
      <c r="J366" s="36" t="s">
        <v>800</v>
      </c>
      <c r="K366" s="36">
        <v>187</v>
      </c>
      <c r="L366" s="36"/>
    </row>
    <row r="367" spans="1:13" s="53" customFormat="1" ht="157.5" customHeight="1" x14ac:dyDescent="0.25">
      <c r="A367" s="106"/>
      <c r="B367" s="172" t="s">
        <v>1531</v>
      </c>
      <c r="C367" s="36" t="s">
        <v>979</v>
      </c>
      <c r="D367" s="36" t="s">
        <v>213</v>
      </c>
      <c r="E367" s="36" t="s">
        <v>216</v>
      </c>
      <c r="F367" s="36" t="s">
        <v>215</v>
      </c>
      <c r="G367" s="9">
        <v>42145</v>
      </c>
      <c r="H367" s="172" t="s">
        <v>961</v>
      </c>
      <c r="I367" s="36" t="s">
        <v>796</v>
      </c>
      <c r="J367" s="36" t="s">
        <v>800</v>
      </c>
      <c r="K367" s="36">
        <v>218</v>
      </c>
      <c r="L367" s="36"/>
    </row>
    <row r="368" spans="1:13" s="8" customFormat="1" ht="15.75" customHeight="1" x14ac:dyDescent="0.25">
      <c r="A368" s="107"/>
      <c r="B368" s="314" t="s">
        <v>98</v>
      </c>
      <c r="C368" s="315"/>
      <c r="D368" s="315"/>
      <c r="E368" s="315"/>
      <c r="F368" s="315"/>
      <c r="G368" s="315"/>
      <c r="H368" s="316"/>
      <c r="I368" s="35">
        <v>2</v>
      </c>
      <c r="J368" s="35"/>
      <c r="K368" s="35">
        <f>SUM(K366:K367)</f>
        <v>405</v>
      </c>
      <c r="L368" s="35"/>
    </row>
    <row r="369" spans="1:13" s="69" customFormat="1" ht="17.25" customHeight="1" x14ac:dyDescent="0.25">
      <c r="A369" s="115"/>
      <c r="B369" s="299" t="s">
        <v>1035</v>
      </c>
      <c r="C369" s="300"/>
      <c r="D369" s="300"/>
      <c r="E369" s="300"/>
      <c r="F369" s="301"/>
      <c r="G369" s="67"/>
      <c r="H369" s="200"/>
      <c r="I369" s="67">
        <f>I365</f>
        <v>3</v>
      </c>
      <c r="J369" s="67"/>
      <c r="K369" s="67">
        <f>K365</f>
        <v>190</v>
      </c>
      <c r="L369" s="67"/>
      <c r="M369" s="8"/>
    </row>
    <row r="370" spans="1:13" s="69" customFormat="1" ht="15.75" customHeight="1" x14ac:dyDescent="0.25">
      <c r="A370" s="115"/>
      <c r="B370" s="299" t="s">
        <v>1036</v>
      </c>
      <c r="C370" s="300"/>
      <c r="D370" s="300"/>
      <c r="E370" s="300"/>
      <c r="F370" s="301"/>
      <c r="G370" s="67"/>
      <c r="H370" s="200"/>
      <c r="I370" s="67">
        <f>I368</f>
        <v>2</v>
      </c>
      <c r="J370" s="67"/>
      <c r="K370" s="67">
        <f>K368</f>
        <v>405</v>
      </c>
      <c r="L370" s="67"/>
      <c r="M370" s="8"/>
    </row>
    <row r="371" spans="1:13" s="69" customFormat="1" ht="15.75" customHeight="1" x14ac:dyDescent="0.25">
      <c r="A371" s="115"/>
      <c r="B371" s="299" t="s">
        <v>1037</v>
      </c>
      <c r="C371" s="300"/>
      <c r="D371" s="300"/>
      <c r="E371" s="300"/>
      <c r="F371" s="301"/>
      <c r="G371" s="67"/>
      <c r="H371" s="200"/>
      <c r="I371" s="67">
        <v>0</v>
      </c>
      <c r="J371" s="67"/>
      <c r="K371" s="67"/>
      <c r="L371" s="67"/>
      <c r="M371" s="8"/>
    </row>
    <row r="372" spans="1:13" s="69" customFormat="1" ht="13.5" customHeight="1" x14ac:dyDescent="0.25">
      <c r="A372" s="115"/>
      <c r="B372" s="299" t="s">
        <v>1038</v>
      </c>
      <c r="C372" s="300"/>
      <c r="D372" s="300"/>
      <c r="E372" s="300"/>
      <c r="F372" s="301"/>
      <c r="G372" s="67"/>
      <c r="H372" s="200"/>
      <c r="I372" s="67">
        <v>0</v>
      </c>
      <c r="J372" s="67"/>
      <c r="K372" s="67"/>
      <c r="L372" s="67"/>
      <c r="M372" s="8"/>
    </row>
    <row r="373" spans="1:13" s="78" customFormat="1" ht="16.5" customHeight="1" x14ac:dyDescent="0.3">
      <c r="A373" s="109"/>
      <c r="B373" s="302" t="s">
        <v>217</v>
      </c>
      <c r="C373" s="303"/>
      <c r="D373" s="303"/>
      <c r="E373" s="303"/>
      <c r="F373" s="303"/>
      <c r="G373" s="303"/>
      <c r="H373" s="304"/>
      <c r="I373" s="72">
        <f>SUM(I369:I372)</f>
        <v>5</v>
      </c>
      <c r="J373" s="72"/>
      <c r="K373" s="72">
        <f>SUM(K369:K372)</f>
        <v>595</v>
      </c>
      <c r="L373" s="72"/>
      <c r="M373" s="10"/>
    </row>
    <row r="374" spans="1:13" s="84" customFormat="1" ht="16.5" customHeight="1" x14ac:dyDescent="0.25">
      <c r="A374" s="109" t="s">
        <v>1266</v>
      </c>
      <c r="B374" s="302" t="s">
        <v>218</v>
      </c>
      <c r="C374" s="303"/>
      <c r="D374" s="303"/>
      <c r="E374" s="303"/>
      <c r="F374" s="303"/>
      <c r="G374" s="303"/>
      <c r="H374" s="304"/>
      <c r="I374" s="72"/>
      <c r="J374" s="72"/>
      <c r="K374" s="72"/>
      <c r="L374" s="72"/>
      <c r="M374" s="14"/>
    </row>
    <row r="375" spans="1:13" s="6" customFormat="1" ht="117.75" customHeight="1" x14ac:dyDescent="0.25">
      <c r="A375" s="106"/>
      <c r="B375" s="172" t="s">
        <v>1532</v>
      </c>
      <c r="C375" s="36" t="s">
        <v>808</v>
      </c>
      <c r="D375" s="36" t="s">
        <v>1111</v>
      </c>
      <c r="E375" s="36" t="s">
        <v>1113</v>
      </c>
      <c r="F375" s="36" t="s">
        <v>1112</v>
      </c>
      <c r="G375" s="9">
        <v>42695</v>
      </c>
      <c r="H375" s="172" t="s">
        <v>1022</v>
      </c>
      <c r="I375" s="36" t="s">
        <v>795</v>
      </c>
      <c r="J375" s="36" t="s">
        <v>800</v>
      </c>
      <c r="K375" s="36">
        <v>53</v>
      </c>
      <c r="L375" s="36"/>
    </row>
    <row r="376" spans="1:13" s="6" customFormat="1" ht="96" customHeight="1" x14ac:dyDescent="0.25">
      <c r="A376" s="106"/>
      <c r="B376" s="172" t="s">
        <v>1533</v>
      </c>
      <c r="C376" s="36" t="s">
        <v>808</v>
      </c>
      <c r="D376" s="36" t="s">
        <v>1316</v>
      </c>
      <c r="E376" s="36" t="s">
        <v>2625</v>
      </c>
      <c r="F376" s="36" t="s">
        <v>1317</v>
      </c>
      <c r="G376" s="9">
        <v>43025</v>
      </c>
      <c r="H376" s="172" t="s">
        <v>1318</v>
      </c>
      <c r="I376" s="36" t="s">
        <v>795</v>
      </c>
      <c r="J376" s="36" t="s">
        <v>800</v>
      </c>
      <c r="K376" s="36">
        <v>60</v>
      </c>
      <c r="L376" s="36"/>
    </row>
    <row r="377" spans="1:13" s="8" customFormat="1" ht="15.75" customHeight="1" x14ac:dyDescent="0.25">
      <c r="A377" s="107"/>
      <c r="B377" s="314" t="s">
        <v>98</v>
      </c>
      <c r="C377" s="315"/>
      <c r="D377" s="315"/>
      <c r="E377" s="315"/>
      <c r="F377" s="315"/>
      <c r="G377" s="315"/>
      <c r="H377" s="316"/>
      <c r="I377" s="35">
        <v>2</v>
      </c>
      <c r="J377" s="35"/>
      <c r="K377" s="35">
        <f>SUM(K375:K376)</f>
        <v>113</v>
      </c>
      <c r="L377" s="35"/>
    </row>
    <row r="378" spans="1:13" s="8" customFormat="1" ht="75.75" customHeight="1" x14ac:dyDescent="0.25">
      <c r="A378" s="106"/>
      <c r="B378" s="209"/>
      <c r="C378" s="36" t="s">
        <v>808</v>
      </c>
      <c r="D378" s="36" t="s">
        <v>1872</v>
      </c>
      <c r="E378" s="36" t="s">
        <v>2626</v>
      </c>
      <c r="F378" s="36" t="s">
        <v>2627</v>
      </c>
      <c r="G378" s="9">
        <v>43333</v>
      </c>
      <c r="H378" s="172" t="s">
        <v>1873</v>
      </c>
      <c r="I378" s="36" t="s">
        <v>797</v>
      </c>
      <c r="J378" s="36" t="s">
        <v>800</v>
      </c>
      <c r="K378" s="36">
        <v>708</v>
      </c>
      <c r="L378" s="36"/>
    </row>
    <row r="379" spans="1:13" s="8" customFormat="1" ht="15.75" customHeight="1" x14ac:dyDescent="0.25">
      <c r="A379" s="107"/>
      <c r="B379" s="314" t="s">
        <v>98</v>
      </c>
      <c r="C379" s="315"/>
      <c r="D379" s="315"/>
      <c r="E379" s="315"/>
      <c r="F379" s="315"/>
      <c r="G379" s="315"/>
      <c r="H379" s="316"/>
      <c r="I379" s="196">
        <v>1</v>
      </c>
      <c r="J379" s="196"/>
      <c r="K379" s="196">
        <v>708</v>
      </c>
      <c r="L379" s="196"/>
    </row>
    <row r="380" spans="1:13" s="69" customFormat="1" ht="17.25" customHeight="1" x14ac:dyDescent="0.25">
      <c r="A380" s="115"/>
      <c r="B380" s="299" t="s">
        <v>1035</v>
      </c>
      <c r="C380" s="300"/>
      <c r="D380" s="300"/>
      <c r="E380" s="300"/>
      <c r="F380" s="301"/>
      <c r="G380" s="67"/>
      <c r="H380" s="200"/>
      <c r="I380" s="67">
        <f>I377</f>
        <v>2</v>
      </c>
      <c r="J380" s="67"/>
      <c r="K380" s="67">
        <f>K377</f>
        <v>113</v>
      </c>
      <c r="L380" s="67"/>
      <c r="M380" s="8"/>
    </row>
    <row r="381" spans="1:13" s="69" customFormat="1" ht="15.75" customHeight="1" x14ac:dyDescent="0.25">
      <c r="A381" s="115"/>
      <c r="B381" s="299" t="s">
        <v>1036</v>
      </c>
      <c r="C381" s="300"/>
      <c r="D381" s="300"/>
      <c r="E381" s="300"/>
      <c r="F381" s="301"/>
      <c r="G381" s="67"/>
      <c r="H381" s="200"/>
      <c r="I381" s="67">
        <v>0</v>
      </c>
      <c r="J381" s="67"/>
      <c r="K381" s="67">
        <v>0</v>
      </c>
      <c r="L381" s="67"/>
      <c r="M381" s="8"/>
    </row>
    <row r="382" spans="1:13" s="69" customFormat="1" ht="15" customHeight="1" x14ac:dyDescent="0.25">
      <c r="A382" s="115"/>
      <c r="B382" s="299" t="s">
        <v>1037</v>
      </c>
      <c r="C382" s="300"/>
      <c r="D382" s="300"/>
      <c r="E382" s="300"/>
      <c r="F382" s="301"/>
      <c r="G382" s="67"/>
      <c r="H382" s="200"/>
      <c r="I382" s="67">
        <v>0</v>
      </c>
      <c r="J382" s="67"/>
      <c r="K382" s="67"/>
      <c r="L382" s="67"/>
      <c r="M382" s="8"/>
    </row>
    <row r="383" spans="1:13" s="69" customFormat="1" ht="13.5" customHeight="1" x14ac:dyDescent="0.25">
      <c r="A383" s="115"/>
      <c r="B383" s="299" t="s">
        <v>1038</v>
      </c>
      <c r="C383" s="300"/>
      <c r="D383" s="300"/>
      <c r="E383" s="300"/>
      <c r="F383" s="301"/>
      <c r="G383" s="67"/>
      <c r="H383" s="200"/>
      <c r="I383" s="67">
        <v>1</v>
      </c>
      <c r="J383" s="67"/>
      <c r="K383" s="67">
        <f>SUM(K379)</f>
        <v>708</v>
      </c>
      <c r="L383" s="67"/>
      <c r="M383" s="8"/>
    </row>
    <row r="384" spans="1:13" s="78" customFormat="1" ht="16.5" customHeight="1" x14ac:dyDescent="0.3">
      <c r="A384" s="109"/>
      <c r="B384" s="302" t="s">
        <v>219</v>
      </c>
      <c r="C384" s="303"/>
      <c r="D384" s="303"/>
      <c r="E384" s="303"/>
      <c r="F384" s="303"/>
      <c r="G384" s="303"/>
      <c r="H384" s="304"/>
      <c r="I384" s="72">
        <f>SUM(I380:I383)</f>
        <v>3</v>
      </c>
      <c r="J384" s="72"/>
      <c r="K384" s="72">
        <f>SUM(K380:K383)</f>
        <v>821</v>
      </c>
      <c r="L384" s="72"/>
      <c r="M384" s="10"/>
    </row>
    <row r="385" spans="1:13" s="84" customFormat="1" ht="14.25" customHeight="1" x14ac:dyDescent="0.25">
      <c r="A385" s="109" t="s">
        <v>1267</v>
      </c>
      <c r="B385" s="302" t="s">
        <v>220</v>
      </c>
      <c r="C385" s="303"/>
      <c r="D385" s="303"/>
      <c r="E385" s="303"/>
      <c r="F385" s="303"/>
      <c r="G385" s="303"/>
      <c r="H385" s="304"/>
      <c r="I385" s="72"/>
      <c r="J385" s="72"/>
      <c r="K385" s="72"/>
      <c r="L385" s="72"/>
      <c r="M385" s="14"/>
    </row>
    <row r="386" spans="1:13" s="6" customFormat="1" ht="110.25" customHeight="1" x14ac:dyDescent="0.25">
      <c r="A386" s="106"/>
      <c r="B386" s="172" t="s">
        <v>1532</v>
      </c>
      <c r="C386" s="36" t="s">
        <v>809</v>
      </c>
      <c r="D386" s="36" t="s">
        <v>225</v>
      </c>
      <c r="E386" s="36" t="s">
        <v>2637</v>
      </c>
      <c r="F386" s="36" t="s">
        <v>2636</v>
      </c>
      <c r="G386" s="9">
        <v>42592</v>
      </c>
      <c r="H386" s="172" t="s">
        <v>222</v>
      </c>
      <c r="I386" s="36" t="s">
        <v>795</v>
      </c>
      <c r="J386" s="36" t="s">
        <v>800</v>
      </c>
      <c r="K386" s="36">
        <v>48</v>
      </c>
      <c r="L386" s="36"/>
    </row>
    <row r="387" spans="1:13" s="6" customFormat="1" ht="110.25" customHeight="1" x14ac:dyDescent="0.25">
      <c r="A387" s="106"/>
      <c r="B387" s="172" t="s">
        <v>1533</v>
      </c>
      <c r="C387" s="36" t="s">
        <v>809</v>
      </c>
      <c r="D387" s="36" t="s">
        <v>1860</v>
      </c>
      <c r="E387" s="36" t="s">
        <v>2632</v>
      </c>
      <c r="F387" s="36" t="s">
        <v>1861</v>
      </c>
      <c r="G387" s="9">
        <v>43333</v>
      </c>
      <c r="H387" s="172" t="s">
        <v>1862</v>
      </c>
      <c r="I387" s="36" t="s">
        <v>795</v>
      </c>
      <c r="J387" s="36" t="s">
        <v>800</v>
      </c>
      <c r="K387" s="36">
        <v>84</v>
      </c>
      <c r="L387" s="36"/>
    </row>
    <row r="388" spans="1:13" s="6" customFormat="1" ht="110.25" customHeight="1" x14ac:dyDescent="0.25">
      <c r="A388" s="106"/>
      <c r="B388" s="172" t="s">
        <v>1534</v>
      </c>
      <c r="C388" s="36" t="s">
        <v>809</v>
      </c>
      <c r="D388" s="36" t="s">
        <v>1024</v>
      </c>
      <c r="E388" s="36" t="s">
        <v>2635</v>
      </c>
      <c r="F388" s="36" t="s">
        <v>1039</v>
      </c>
      <c r="G388" s="9">
        <v>42695</v>
      </c>
      <c r="H388" s="172" t="s">
        <v>1022</v>
      </c>
      <c r="I388" s="36" t="s">
        <v>955</v>
      </c>
      <c r="J388" s="36" t="s">
        <v>800</v>
      </c>
      <c r="K388" s="36">
        <v>34</v>
      </c>
      <c r="L388" s="36"/>
    </row>
    <row r="389" spans="1:13" s="6" customFormat="1" ht="110.25" customHeight="1" x14ac:dyDescent="0.25">
      <c r="A389" s="106"/>
      <c r="B389" s="172" t="s">
        <v>1859</v>
      </c>
      <c r="C389" s="36" t="s">
        <v>809</v>
      </c>
      <c r="D389" s="36" t="s">
        <v>1997</v>
      </c>
      <c r="E389" s="36" t="s">
        <v>2040</v>
      </c>
      <c r="F389" s="36" t="s">
        <v>1998</v>
      </c>
      <c r="G389" s="9">
        <v>43591</v>
      </c>
      <c r="H389" s="172" t="s">
        <v>1996</v>
      </c>
      <c r="I389" s="36" t="s">
        <v>955</v>
      </c>
      <c r="J389" s="36" t="s">
        <v>800</v>
      </c>
      <c r="K389" s="36">
        <v>30</v>
      </c>
      <c r="L389" s="36"/>
    </row>
    <row r="390" spans="1:13" s="6" customFormat="1" ht="110.25" customHeight="1" x14ac:dyDescent="0.25">
      <c r="A390" s="106"/>
      <c r="B390" s="172" t="s">
        <v>1995</v>
      </c>
      <c r="C390" s="36" t="s">
        <v>809</v>
      </c>
      <c r="D390" s="36" t="s">
        <v>2029</v>
      </c>
      <c r="E390" s="36" t="s">
        <v>2634</v>
      </c>
      <c r="F390" s="36" t="s">
        <v>2633</v>
      </c>
      <c r="G390" s="9">
        <v>43602</v>
      </c>
      <c r="H390" s="172" t="s">
        <v>2028</v>
      </c>
      <c r="I390" s="36" t="s">
        <v>955</v>
      </c>
      <c r="J390" s="36" t="s">
        <v>800</v>
      </c>
      <c r="K390" s="36">
        <v>72</v>
      </c>
      <c r="L390" s="36"/>
    </row>
    <row r="391" spans="1:13" s="6" customFormat="1" ht="110.25" x14ac:dyDescent="0.25">
      <c r="A391" s="106"/>
      <c r="B391" s="172" t="s">
        <v>2030</v>
      </c>
      <c r="C391" s="36" t="s">
        <v>809</v>
      </c>
      <c r="D391" s="36" t="s">
        <v>2364</v>
      </c>
      <c r="E391" s="36" t="s">
        <v>2375</v>
      </c>
      <c r="F391" s="36" t="s">
        <v>2374</v>
      </c>
      <c r="G391" s="9">
        <v>44074</v>
      </c>
      <c r="H391" s="172" t="s">
        <v>2365</v>
      </c>
      <c r="I391" s="36" t="s">
        <v>955</v>
      </c>
      <c r="J391" s="36" t="s">
        <v>800</v>
      </c>
      <c r="K391" s="36">
        <v>72</v>
      </c>
      <c r="L391" s="36"/>
    </row>
    <row r="392" spans="1:13" s="6" customFormat="1" ht="141.75" x14ac:dyDescent="0.25">
      <c r="A392" s="106"/>
      <c r="B392" s="172" t="s">
        <v>2354</v>
      </c>
      <c r="C392" s="36" t="s">
        <v>809</v>
      </c>
      <c r="D392" s="36" t="s">
        <v>2363</v>
      </c>
      <c r="E392" s="36" t="s">
        <v>2373</v>
      </c>
      <c r="F392" s="36" t="s">
        <v>2372</v>
      </c>
      <c r="G392" s="9">
        <v>44074</v>
      </c>
      <c r="H392" s="172" t="s">
        <v>2365</v>
      </c>
      <c r="I392" s="36" t="s">
        <v>955</v>
      </c>
      <c r="J392" s="36" t="s">
        <v>800</v>
      </c>
      <c r="K392" s="36">
        <v>115</v>
      </c>
      <c r="L392" s="36"/>
    </row>
    <row r="393" spans="1:13" s="6" customFormat="1" ht="110.25" x14ac:dyDescent="0.25">
      <c r="A393" s="106"/>
      <c r="B393" s="172" t="s">
        <v>2355</v>
      </c>
      <c r="C393" s="36" t="s">
        <v>809</v>
      </c>
      <c r="D393" s="36" t="s">
        <v>2362</v>
      </c>
      <c r="E393" s="36" t="s">
        <v>2371</v>
      </c>
      <c r="F393" s="36" t="s">
        <v>224</v>
      </c>
      <c r="G393" s="9">
        <v>44074</v>
      </c>
      <c r="H393" s="172" t="s">
        <v>2365</v>
      </c>
      <c r="I393" s="36" t="s">
        <v>955</v>
      </c>
      <c r="J393" s="36" t="s">
        <v>800</v>
      </c>
      <c r="K393" s="36">
        <v>143</v>
      </c>
      <c r="L393" s="36"/>
    </row>
    <row r="394" spans="1:13" s="6" customFormat="1" ht="94.5" x14ac:dyDescent="0.25">
      <c r="A394" s="106"/>
      <c r="B394" s="172" t="s">
        <v>2356</v>
      </c>
      <c r="C394" s="36" t="s">
        <v>809</v>
      </c>
      <c r="D394" s="36" t="s">
        <v>2398</v>
      </c>
      <c r="E394" s="36" t="s">
        <v>2399</v>
      </c>
      <c r="F394" s="36" t="s">
        <v>2400</v>
      </c>
      <c r="G394" s="9">
        <v>44095</v>
      </c>
      <c r="H394" s="172" t="s">
        <v>2397</v>
      </c>
      <c r="I394" s="36" t="s">
        <v>955</v>
      </c>
      <c r="J394" s="36" t="s">
        <v>800</v>
      </c>
      <c r="K394" s="36">
        <v>24</v>
      </c>
      <c r="L394" s="36"/>
    </row>
    <row r="395" spans="1:13" s="6" customFormat="1" ht="110.25" x14ac:dyDescent="0.25">
      <c r="A395" s="106"/>
      <c r="B395" s="172" t="s">
        <v>2357</v>
      </c>
      <c r="C395" s="36" t="s">
        <v>809</v>
      </c>
      <c r="D395" s="267" t="s">
        <v>2458</v>
      </c>
      <c r="E395" s="36" t="s">
        <v>2462</v>
      </c>
      <c r="F395" s="36" t="s">
        <v>2466</v>
      </c>
      <c r="G395" s="9">
        <v>44137</v>
      </c>
      <c r="H395" s="172" t="s">
        <v>2457</v>
      </c>
      <c r="I395" s="36" t="s">
        <v>955</v>
      </c>
      <c r="J395" s="36" t="s">
        <v>800</v>
      </c>
      <c r="K395" s="36">
        <v>23</v>
      </c>
      <c r="L395" s="36"/>
    </row>
    <row r="396" spans="1:13" s="6" customFormat="1" ht="78.75" x14ac:dyDescent="0.25">
      <c r="A396" s="106"/>
      <c r="B396" s="172" t="s">
        <v>2358</v>
      </c>
      <c r="C396" s="36" t="s">
        <v>809</v>
      </c>
      <c r="D396" s="267" t="s">
        <v>2463</v>
      </c>
      <c r="E396" s="36" t="s">
        <v>2461</v>
      </c>
      <c r="F396" s="36" t="s">
        <v>2465</v>
      </c>
      <c r="G396" s="9">
        <v>44137</v>
      </c>
      <c r="H396" s="172" t="s">
        <v>2457</v>
      </c>
      <c r="I396" s="36" t="s">
        <v>955</v>
      </c>
      <c r="J396" s="36" t="s">
        <v>800</v>
      </c>
      <c r="K396" s="36">
        <v>20</v>
      </c>
      <c r="L396" s="36"/>
    </row>
    <row r="397" spans="1:13" s="6" customFormat="1" ht="94.5" x14ac:dyDescent="0.25">
      <c r="A397" s="106"/>
      <c r="B397" s="172" t="s">
        <v>2359</v>
      </c>
      <c r="C397" s="36" t="s">
        <v>809</v>
      </c>
      <c r="D397" s="267" t="s">
        <v>2459</v>
      </c>
      <c r="E397" s="36" t="s">
        <v>2460</v>
      </c>
      <c r="F397" s="36" t="s">
        <v>2464</v>
      </c>
      <c r="G397" s="9">
        <v>44137</v>
      </c>
      <c r="H397" s="172" t="s">
        <v>2457</v>
      </c>
      <c r="I397" s="36" t="s">
        <v>955</v>
      </c>
      <c r="J397" s="36" t="s">
        <v>800</v>
      </c>
      <c r="K397" s="36">
        <v>125</v>
      </c>
      <c r="L397" s="36"/>
    </row>
    <row r="398" spans="1:13" s="6" customFormat="1" ht="17.25" customHeight="1" x14ac:dyDescent="0.25">
      <c r="A398" s="106"/>
      <c r="B398" s="314" t="s">
        <v>98</v>
      </c>
      <c r="C398" s="315"/>
      <c r="D398" s="315"/>
      <c r="E398" s="315"/>
      <c r="F398" s="315"/>
      <c r="G398" s="315"/>
      <c r="H398" s="316"/>
      <c r="I398" s="35">
        <v>12</v>
      </c>
      <c r="J398" s="36"/>
      <c r="K398" s="273">
        <f>SUM(K386:K397)</f>
        <v>790</v>
      </c>
      <c r="L398" s="36"/>
    </row>
    <row r="399" spans="1:13" s="6" customFormat="1" ht="110.25" customHeight="1" x14ac:dyDescent="0.25">
      <c r="A399" s="106"/>
      <c r="B399" s="172" t="s">
        <v>2360</v>
      </c>
      <c r="C399" s="36" t="s">
        <v>809</v>
      </c>
      <c r="D399" s="36" t="s">
        <v>221</v>
      </c>
      <c r="E399" s="36" t="s">
        <v>924</v>
      </c>
      <c r="F399" s="36" t="s">
        <v>2629</v>
      </c>
      <c r="G399" s="9">
        <v>39062</v>
      </c>
      <c r="H399" s="172" t="s">
        <v>223</v>
      </c>
      <c r="I399" s="36" t="s">
        <v>796</v>
      </c>
      <c r="J399" s="36" t="s">
        <v>800</v>
      </c>
      <c r="K399" s="36">
        <v>572</v>
      </c>
      <c r="L399" s="36"/>
    </row>
    <row r="400" spans="1:13" s="6" customFormat="1" ht="157.5" x14ac:dyDescent="0.25">
      <c r="A400" s="106"/>
      <c r="B400" s="172" t="s">
        <v>2361</v>
      </c>
      <c r="C400" s="36" t="s">
        <v>809</v>
      </c>
      <c r="D400" s="227" t="s">
        <v>2366</v>
      </c>
      <c r="E400" s="227" t="s">
        <v>2377</v>
      </c>
      <c r="F400" s="36" t="s">
        <v>2376</v>
      </c>
      <c r="G400" s="9">
        <v>44074</v>
      </c>
      <c r="H400" s="172" t="s">
        <v>2365</v>
      </c>
      <c r="I400" s="36" t="s">
        <v>796</v>
      </c>
      <c r="J400" s="36" t="s">
        <v>800</v>
      </c>
      <c r="K400" s="36">
        <v>327</v>
      </c>
      <c r="L400" s="36"/>
    </row>
    <row r="401" spans="1:13" s="6" customFormat="1" ht="94.5" x14ac:dyDescent="0.25">
      <c r="A401" s="106"/>
      <c r="B401" s="172" t="s">
        <v>2401</v>
      </c>
      <c r="C401" s="36" t="s">
        <v>809</v>
      </c>
      <c r="D401" s="227" t="s">
        <v>2367</v>
      </c>
      <c r="E401" s="227" t="s">
        <v>2379</v>
      </c>
      <c r="F401" s="36" t="s">
        <v>2378</v>
      </c>
      <c r="G401" s="9">
        <v>44074</v>
      </c>
      <c r="H401" s="172" t="s">
        <v>2365</v>
      </c>
      <c r="I401" s="36" t="s">
        <v>796</v>
      </c>
      <c r="J401" s="36" t="s">
        <v>800</v>
      </c>
      <c r="K401" s="36">
        <v>145</v>
      </c>
      <c r="L401" s="36"/>
    </row>
    <row r="402" spans="1:13" s="6" customFormat="1" ht="126" x14ac:dyDescent="0.25">
      <c r="A402" s="106"/>
      <c r="B402" s="172" t="s">
        <v>2467</v>
      </c>
      <c r="C402" s="36" t="s">
        <v>809</v>
      </c>
      <c r="D402" s="227" t="s">
        <v>2369</v>
      </c>
      <c r="E402" s="227" t="s">
        <v>2381</v>
      </c>
      <c r="F402" s="36" t="s">
        <v>2380</v>
      </c>
      <c r="G402" s="9">
        <v>44074</v>
      </c>
      <c r="H402" s="172" t="s">
        <v>2365</v>
      </c>
      <c r="I402" s="36" t="s">
        <v>796</v>
      </c>
      <c r="J402" s="36" t="s">
        <v>800</v>
      </c>
      <c r="K402" s="36">
        <v>108</v>
      </c>
      <c r="L402" s="36"/>
    </row>
    <row r="403" spans="1:13" s="6" customFormat="1" ht="110.25" x14ac:dyDescent="0.25">
      <c r="A403" s="106"/>
      <c r="B403" s="172" t="s">
        <v>2468</v>
      </c>
      <c r="C403" s="36" t="s">
        <v>809</v>
      </c>
      <c r="D403" s="227" t="s">
        <v>2368</v>
      </c>
      <c r="E403" s="227" t="s">
        <v>2628</v>
      </c>
      <c r="F403" s="36" t="s">
        <v>2382</v>
      </c>
      <c r="G403" s="9">
        <v>44074</v>
      </c>
      <c r="H403" s="172" t="s">
        <v>2365</v>
      </c>
      <c r="I403" s="36" t="s">
        <v>796</v>
      </c>
      <c r="J403" s="36" t="s">
        <v>800</v>
      </c>
      <c r="K403" s="36">
        <v>44</v>
      </c>
      <c r="L403" s="36"/>
    </row>
    <row r="404" spans="1:13" s="6" customFormat="1" ht="110.25" x14ac:dyDescent="0.25">
      <c r="A404" s="106"/>
      <c r="B404" s="172" t="s">
        <v>2469</v>
      </c>
      <c r="C404" s="36" t="s">
        <v>809</v>
      </c>
      <c r="D404" s="227" t="s">
        <v>2370</v>
      </c>
      <c r="E404" s="227" t="s">
        <v>2384</v>
      </c>
      <c r="F404" s="36" t="s">
        <v>2383</v>
      </c>
      <c r="G404" s="9">
        <v>44074</v>
      </c>
      <c r="H404" s="172" t="s">
        <v>2365</v>
      </c>
      <c r="I404" s="36" t="s">
        <v>796</v>
      </c>
      <c r="J404" s="36" t="s">
        <v>800</v>
      </c>
      <c r="K404" s="36">
        <v>112</v>
      </c>
      <c r="L404" s="36"/>
    </row>
    <row r="405" spans="1:13" s="6" customFormat="1" ht="110.25" x14ac:dyDescent="0.25">
      <c r="A405" s="106"/>
      <c r="B405" s="172" t="s">
        <v>2470</v>
      </c>
      <c r="C405" s="36" t="s">
        <v>809</v>
      </c>
      <c r="D405" s="227" t="s">
        <v>2402</v>
      </c>
      <c r="E405" s="227" t="s">
        <v>2631</v>
      </c>
      <c r="F405" s="36" t="s">
        <v>2403</v>
      </c>
      <c r="G405" s="9">
        <v>44095</v>
      </c>
      <c r="H405" s="172" t="s">
        <v>2397</v>
      </c>
      <c r="I405" s="36" t="s">
        <v>796</v>
      </c>
      <c r="J405" s="36" t="s">
        <v>800</v>
      </c>
      <c r="K405" s="36">
        <v>133</v>
      </c>
      <c r="L405" s="36"/>
    </row>
    <row r="406" spans="1:13" s="6" customFormat="1" ht="79.5" customHeight="1" x14ac:dyDescent="0.25">
      <c r="A406" s="106"/>
      <c r="B406" s="172" t="s">
        <v>2471</v>
      </c>
      <c r="C406" s="36" t="s">
        <v>809</v>
      </c>
      <c r="D406" s="227" t="s">
        <v>2472</v>
      </c>
      <c r="E406" s="227" t="s">
        <v>2630</v>
      </c>
      <c r="F406" s="36" t="s">
        <v>2473</v>
      </c>
      <c r="G406" s="9">
        <v>44137</v>
      </c>
      <c r="H406" s="172" t="s">
        <v>2457</v>
      </c>
      <c r="I406" s="36" t="s">
        <v>796</v>
      </c>
      <c r="J406" s="36" t="s">
        <v>800</v>
      </c>
      <c r="K406" s="36">
        <v>602</v>
      </c>
      <c r="L406" s="36"/>
    </row>
    <row r="407" spans="1:13" s="8" customFormat="1" ht="15.75" customHeight="1" x14ac:dyDescent="0.25">
      <c r="A407" s="107"/>
      <c r="B407" s="314" t="s">
        <v>98</v>
      </c>
      <c r="C407" s="315"/>
      <c r="D407" s="315"/>
      <c r="E407" s="315"/>
      <c r="F407" s="315"/>
      <c r="G407" s="315"/>
      <c r="H407" s="316"/>
      <c r="I407" s="35">
        <v>8</v>
      </c>
      <c r="J407" s="35"/>
      <c r="K407" s="35">
        <f>SUM(K399:K406)</f>
        <v>2043</v>
      </c>
      <c r="L407" s="35"/>
    </row>
    <row r="408" spans="1:13" s="69" customFormat="1" ht="17.25" customHeight="1" x14ac:dyDescent="0.25">
      <c r="A408" s="115"/>
      <c r="B408" s="299" t="s">
        <v>1035</v>
      </c>
      <c r="C408" s="300"/>
      <c r="D408" s="300"/>
      <c r="E408" s="300"/>
      <c r="F408" s="301"/>
      <c r="G408" s="67"/>
      <c r="H408" s="200"/>
      <c r="I408" s="67">
        <v>12</v>
      </c>
      <c r="J408" s="67"/>
      <c r="K408" s="67">
        <f>SUM(K398)</f>
        <v>790</v>
      </c>
      <c r="L408" s="67"/>
      <c r="M408" s="8"/>
    </row>
    <row r="409" spans="1:13" s="69" customFormat="1" ht="15.75" customHeight="1" x14ac:dyDescent="0.25">
      <c r="A409" s="115"/>
      <c r="B409" s="299" t="s">
        <v>1036</v>
      </c>
      <c r="C409" s="300"/>
      <c r="D409" s="300"/>
      <c r="E409" s="300"/>
      <c r="F409" s="301"/>
      <c r="G409" s="67"/>
      <c r="H409" s="200"/>
      <c r="I409" s="67">
        <v>8</v>
      </c>
      <c r="J409" s="67"/>
      <c r="K409" s="67">
        <f>SUM(K407)</f>
        <v>2043</v>
      </c>
      <c r="L409" s="67"/>
      <c r="M409" s="8"/>
    </row>
    <row r="410" spans="1:13" s="69" customFormat="1" ht="13.5" customHeight="1" x14ac:dyDescent="0.25">
      <c r="A410" s="115"/>
      <c r="B410" s="299" t="s">
        <v>1037</v>
      </c>
      <c r="C410" s="300"/>
      <c r="D410" s="300"/>
      <c r="E410" s="300"/>
      <c r="F410" s="301"/>
      <c r="G410" s="67"/>
      <c r="H410" s="200"/>
      <c r="I410" s="67">
        <v>0</v>
      </c>
      <c r="J410" s="67"/>
      <c r="K410" s="67"/>
      <c r="L410" s="67"/>
      <c r="M410" s="8"/>
    </row>
    <row r="411" spans="1:13" s="69" customFormat="1" ht="13.5" customHeight="1" x14ac:dyDescent="0.25">
      <c r="A411" s="115"/>
      <c r="B411" s="299" t="s">
        <v>1038</v>
      </c>
      <c r="C411" s="300"/>
      <c r="D411" s="300"/>
      <c r="E411" s="300"/>
      <c r="F411" s="301"/>
      <c r="G411" s="67"/>
      <c r="H411" s="200"/>
      <c r="I411" s="67">
        <v>0</v>
      </c>
      <c r="J411" s="67"/>
      <c r="K411" s="67"/>
      <c r="L411" s="67"/>
      <c r="M411" s="8"/>
    </row>
    <row r="412" spans="1:13" s="78" customFormat="1" ht="16.5" customHeight="1" x14ac:dyDescent="0.3">
      <c r="A412" s="109"/>
      <c r="B412" s="302" t="s">
        <v>226</v>
      </c>
      <c r="C412" s="303"/>
      <c r="D412" s="303"/>
      <c r="E412" s="303"/>
      <c r="F412" s="303"/>
      <c r="G412" s="303"/>
      <c r="H412" s="304"/>
      <c r="I412" s="72">
        <f>SUM(I408:I411)</f>
        <v>20</v>
      </c>
      <c r="J412" s="72"/>
      <c r="K412" s="72">
        <f>SUM(K408:K411)</f>
        <v>2833</v>
      </c>
      <c r="L412" s="72"/>
      <c r="M412" s="10"/>
    </row>
    <row r="413" spans="1:13" s="84" customFormat="1" ht="14.25" customHeight="1" x14ac:dyDescent="0.25">
      <c r="A413" s="109" t="s">
        <v>1268</v>
      </c>
      <c r="B413" s="302" t="s">
        <v>227</v>
      </c>
      <c r="C413" s="303"/>
      <c r="D413" s="303"/>
      <c r="E413" s="303"/>
      <c r="F413" s="303"/>
      <c r="G413" s="303"/>
      <c r="H413" s="304"/>
      <c r="I413" s="72"/>
      <c r="J413" s="72"/>
      <c r="K413" s="72"/>
      <c r="L413" s="72"/>
      <c r="M413" s="14"/>
    </row>
    <row r="414" spans="1:13" s="6" customFormat="1" ht="126" customHeight="1" x14ac:dyDescent="0.25">
      <c r="A414" s="106"/>
      <c r="B414" s="172" t="s">
        <v>1535</v>
      </c>
      <c r="C414" s="36" t="s">
        <v>810</v>
      </c>
      <c r="D414" s="36" t="s">
        <v>2091</v>
      </c>
      <c r="E414" s="36" t="s">
        <v>2835</v>
      </c>
      <c r="F414" s="36" t="s">
        <v>228</v>
      </c>
      <c r="G414" s="9">
        <v>41264</v>
      </c>
      <c r="H414" s="172" t="s">
        <v>1114</v>
      </c>
      <c r="I414" s="36" t="s">
        <v>795</v>
      </c>
      <c r="J414" s="36" t="s">
        <v>800</v>
      </c>
      <c r="K414" s="36">
        <v>77</v>
      </c>
      <c r="L414" s="36"/>
    </row>
    <row r="415" spans="1:13" s="6" customFormat="1" ht="126" customHeight="1" x14ac:dyDescent="0.25">
      <c r="A415" s="106"/>
      <c r="B415" s="172" t="s">
        <v>1536</v>
      </c>
      <c r="C415" s="36" t="s">
        <v>810</v>
      </c>
      <c r="D415" s="36" t="s">
        <v>2092</v>
      </c>
      <c r="E415" s="36" t="s">
        <v>230</v>
      </c>
      <c r="F415" s="36" t="s">
        <v>229</v>
      </c>
      <c r="G415" s="9">
        <v>42521</v>
      </c>
      <c r="H415" s="172" t="s">
        <v>1115</v>
      </c>
      <c r="I415" s="36" t="s">
        <v>795</v>
      </c>
      <c r="J415" s="36" t="s">
        <v>800</v>
      </c>
      <c r="K415" s="36">
        <v>321</v>
      </c>
      <c r="L415" s="36"/>
    </row>
    <row r="416" spans="1:13" s="6" customFormat="1" ht="141.75" customHeight="1" x14ac:dyDescent="0.25">
      <c r="A416" s="106"/>
      <c r="B416" s="172" t="s">
        <v>1537</v>
      </c>
      <c r="C416" s="36" t="s">
        <v>810</v>
      </c>
      <c r="D416" s="36" t="s">
        <v>2093</v>
      </c>
      <c r="E416" s="36" t="s">
        <v>2838</v>
      </c>
      <c r="F416" s="36" t="s">
        <v>2837</v>
      </c>
      <c r="G416" s="9">
        <v>41152</v>
      </c>
      <c r="H416" s="172" t="s">
        <v>1116</v>
      </c>
      <c r="I416" s="36" t="s">
        <v>795</v>
      </c>
      <c r="J416" s="36" t="s">
        <v>800</v>
      </c>
      <c r="K416" s="36">
        <v>71</v>
      </c>
      <c r="L416" s="36"/>
    </row>
    <row r="417" spans="1:13" s="6" customFormat="1" ht="141.75" customHeight="1" x14ac:dyDescent="0.25">
      <c r="A417" s="106"/>
      <c r="B417" s="172" t="s">
        <v>1538</v>
      </c>
      <c r="C417" s="36" t="s">
        <v>810</v>
      </c>
      <c r="D417" s="36" t="s">
        <v>2094</v>
      </c>
      <c r="E417" s="36" t="s">
        <v>2836</v>
      </c>
      <c r="F417" s="36" t="s">
        <v>1029</v>
      </c>
      <c r="G417" s="9">
        <v>42724</v>
      </c>
      <c r="H417" s="172" t="s">
        <v>1028</v>
      </c>
      <c r="I417" s="36" t="s">
        <v>795</v>
      </c>
      <c r="J417" s="36" t="s">
        <v>800</v>
      </c>
      <c r="K417" s="36">
        <v>119</v>
      </c>
      <c r="L417" s="36"/>
    </row>
    <row r="418" spans="1:13" s="6" customFormat="1" ht="141.75" customHeight="1" x14ac:dyDescent="0.25">
      <c r="A418" s="106"/>
      <c r="B418" s="172" t="s">
        <v>1539</v>
      </c>
      <c r="C418" s="36" t="s">
        <v>810</v>
      </c>
      <c r="D418" s="36" t="s">
        <v>1198</v>
      </c>
      <c r="E418" s="36" t="s">
        <v>1199</v>
      </c>
      <c r="F418" s="36" t="s">
        <v>1200</v>
      </c>
      <c r="G418" s="9">
        <v>42944</v>
      </c>
      <c r="H418" s="172" t="s">
        <v>1201</v>
      </c>
      <c r="I418" s="36" t="s">
        <v>795</v>
      </c>
      <c r="J418" s="36" t="s">
        <v>800</v>
      </c>
      <c r="K418" s="36">
        <v>108</v>
      </c>
      <c r="L418" s="36"/>
    </row>
    <row r="419" spans="1:13" s="6" customFormat="1" ht="141.75" customHeight="1" x14ac:dyDescent="0.25">
      <c r="A419" s="106"/>
      <c r="B419" s="172" t="s">
        <v>1540</v>
      </c>
      <c r="C419" s="36" t="s">
        <v>810</v>
      </c>
      <c r="D419" s="36" t="s">
        <v>1857</v>
      </c>
      <c r="E419" s="36" t="s">
        <v>2834</v>
      </c>
      <c r="F419" s="36" t="s">
        <v>2833</v>
      </c>
      <c r="G419" s="9">
        <v>43333</v>
      </c>
      <c r="H419" s="172" t="s">
        <v>1858</v>
      </c>
      <c r="I419" s="36" t="s">
        <v>795</v>
      </c>
      <c r="J419" s="36" t="s">
        <v>800</v>
      </c>
      <c r="K419" s="36">
        <v>92</v>
      </c>
      <c r="L419" s="36"/>
    </row>
    <row r="420" spans="1:13" s="6" customFormat="1" ht="141.75" customHeight="1" x14ac:dyDescent="0.25">
      <c r="A420" s="106"/>
      <c r="B420" s="172" t="s">
        <v>1541</v>
      </c>
      <c r="C420" s="36" t="s">
        <v>810</v>
      </c>
      <c r="D420" s="36" t="s">
        <v>2096</v>
      </c>
      <c r="E420" s="36" t="s">
        <v>2832</v>
      </c>
      <c r="F420" s="36" t="s">
        <v>2095</v>
      </c>
      <c r="G420" s="9">
        <v>42793</v>
      </c>
      <c r="H420" s="172" t="s">
        <v>1153</v>
      </c>
      <c r="I420" s="36" t="s">
        <v>795</v>
      </c>
      <c r="J420" s="36" t="s">
        <v>800</v>
      </c>
      <c r="K420" s="36">
        <v>87</v>
      </c>
      <c r="L420" s="36"/>
    </row>
    <row r="421" spans="1:13" s="8" customFormat="1" ht="15.75" customHeight="1" x14ac:dyDescent="0.25">
      <c r="A421" s="107"/>
      <c r="B421" s="314" t="s">
        <v>98</v>
      </c>
      <c r="C421" s="315"/>
      <c r="D421" s="315"/>
      <c r="E421" s="315"/>
      <c r="F421" s="315"/>
      <c r="G421" s="315"/>
      <c r="H421" s="316"/>
      <c r="I421" s="35">
        <v>7</v>
      </c>
      <c r="J421" s="35"/>
      <c r="K421" s="35">
        <f>SUM(K414:K420)</f>
        <v>875</v>
      </c>
      <c r="L421" s="35"/>
    </row>
    <row r="422" spans="1:13" s="8" customFormat="1" ht="123.75" customHeight="1" x14ac:dyDescent="0.25">
      <c r="A422" s="106"/>
      <c r="B422" s="172" t="s">
        <v>1994</v>
      </c>
      <c r="C422" s="36" t="s">
        <v>810</v>
      </c>
      <c r="D422" s="36" t="s">
        <v>1969</v>
      </c>
      <c r="E422" s="36" t="s">
        <v>2097</v>
      </c>
      <c r="F422" s="36" t="s">
        <v>1970</v>
      </c>
      <c r="G422" s="9">
        <v>43551</v>
      </c>
      <c r="H422" s="172" t="s">
        <v>1971</v>
      </c>
      <c r="I422" s="26" t="s">
        <v>796</v>
      </c>
      <c r="J422" s="26" t="s">
        <v>800</v>
      </c>
      <c r="K422" s="26">
        <v>308</v>
      </c>
      <c r="L422" s="217"/>
    </row>
    <row r="423" spans="1:13" s="8" customFormat="1" ht="123.75" customHeight="1" x14ac:dyDescent="0.25">
      <c r="A423" s="106"/>
      <c r="B423" s="172"/>
      <c r="C423" s="36" t="s">
        <v>810</v>
      </c>
      <c r="D423" s="36" t="s">
        <v>2827</v>
      </c>
      <c r="E423" s="36" t="s">
        <v>2828</v>
      </c>
      <c r="F423" s="36" t="s">
        <v>2829</v>
      </c>
      <c r="G423" s="9" t="s">
        <v>2830</v>
      </c>
      <c r="H423" s="172"/>
      <c r="I423" s="26" t="s">
        <v>796</v>
      </c>
      <c r="J423" s="26" t="s">
        <v>800</v>
      </c>
      <c r="K423" s="26">
        <v>522</v>
      </c>
      <c r="L423" s="217"/>
    </row>
    <row r="424" spans="1:13" s="6" customFormat="1" ht="126" customHeight="1" x14ac:dyDescent="0.25">
      <c r="A424" s="106"/>
      <c r="B424" s="172" t="s">
        <v>1972</v>
      </c>
      <c r="C424" s="36" t="s">
        <v>810</v>
      </c>
      <c r="D424" s="36" t="s">
        <v>231</v>
      </c>
      <c r="E424" s="36" t="s">
        <v>233</v>
      </c>
      <c r="F424" s="36" t="s">
        <v>2831</v>
      </c>
      <c r="G424" s="9">
        <v>37132</v>
      </c>
      <c r="H424" s="172" t="s">
        <v>232</v>
      </c>
      <c r="I424" s="36" t="s">
        <v>796</v>
      </c>
      <c r="J424" s="36" t="s">
        <v>800</v>
      </c>
      <c r="K424" s="36">
        <v>492</v>
      </c>
      <c r="L424" s="36"/>
    </row>
    <row r="425" spans="1:13" s="8" customFormat="1" ht="15.75" customHeight="1" x14ac:dyDescent="0.25">
      <c r="A425" s="107"/>
      <c r="B425" s="314" t="s">
        <v>98</v>
      </c>
      <c r="C425" s="315"/>
      <c r="D425" s="315"/>
      <c r="E425" s="315"/>
      <c r="F425" s="315"/>
      <c r="G425" s="315"/>
      <c r="H425" s="316"/>
      <c r="I425" s="35">
        <v>2</v>
      </c>
      <c r="J425" s="35"/>
      <c r="K425" s="35">
        <f>SUM(K422:K424)</f>
        <v>1322</v>
      </c>
      <c r="L425" s="35"/>
    </row>
    <row r="426" spans="1:13" s="69" customFormat="1" ht="17.25" customHeight="1" x14ac:dyDescent="0.25">
      <c r="A426" s="115"/>
      <c r="B426" s="299" t="s">
        <v>1035</v>
      </c>
      <c r="C426" s="300"/>
      <c r="D426" s="300"/>
      <c r="E426" s="300"/>
      <c r="F426" s="301"/>
      <c r="G426" s="67"/>
      <c r="H426" s="200"/>
      <c r="I426" s="67">
        <f>I421</f>
        <v>7</v>
      </c>
      <c r="J426" s="67"/>
      <c r="K426" s="67">
        <f>K421</f>
        <v>875</v>
      </c>
      <c r="L426" s="67"/>
      <c r="M426" s="8"/>
    </row>
    <row r="427" spans="1:13" s="69" customFormat="1" ht="15.75" customHeight="1" x14ac:dyDescent="0.25">
      <c r="A427" s="115"/>
      <c r="B427" s="299" t="s">
        <v>1036</v>
      </c>
      <c r="C427" s="300"/>
      <c r="D427" s="300"/>
      <c r="E427" s="300"/>
      <c r="F427" s="301"/>
      <c r="G427" s="67"/>
      <c r="H427" s="200"/>
      <c r="I427" s="67">
        <v>3</v>
      </c>
      <c r="J427" s="67"/>
      <c r="K427" s="67">
        <f>K425</f>
        <v>1322</v>
      </c>
      <c r="L427" s="67"/>
      <c r="M427" s="8"/>
    </row>
    <row r="428" spans="1:13" s="69" customFormat="1" ht="17.25" customHeight="1" x14ac:dyDescent="0.25">
      <c r="A428" s="115"/>
      <c r="B428" s="299" t="s">
        <v>1037</v>
      </c>
      <c r="C428" s="300"/>
      <c r="D428" s="300"/>
      <c r="E428" s="300"/>
      <c r="F428" s="301"/>
      <c r="G428" s="67"/>
      <c r="H428" s="200"/>
      <c r="I428" s="67">
        <v>0</v>
      </c>
      <c r="J428" s="67"/>
      <c r="K428" s="67"/>
      <c r="L428" s="67"/>
      <c r="M428" s="8"/>
    </row>
    <row r="429" spans="1:13" s="69" customFormat="1" ht="13.5" customHeight="1" x14ac:dyDescent="0.25">
      <c r="A429" s="115"/>
      <c r="B429" s="299" t="s">
        <v>1038</v>
      </c>
      <c r="C429" s="300"/>
      <c r="D429" s="300"/>
      <c r="E429" s="300"/>
      <c r="F429" s="301"/>
      <c r="G429" s="67"/>
      <c r="H429" s="200"/>
      <c r="I429" s="67">
        <v>0</v>
      </c>
      <c r="J429" s="67"/>
      <c r="K429" s="67"/>
      <c r="L429" s="67"/>
      <c r="M429" s="8"/>
    </row>
    <row r="430" spans="1:13" s="87" customFormat="1" ht="16.5" customHeight="1" x14ac:dyDescent="0.3">
      <c r="A430" s="109"/>
      <c r="B430" s="302" t="s">
        <v>964</v>
      </c>
      <c r="C430" s="303"/>
      <c r="D430" s="303"/>
      <c r="E430" s="303"/>
      <c r="F430" s="303"/>
      <c r="G430" s="303"/>
      <c r="H430" s="304"/>
      <c r="I430" s="72">
        <f>SUM(I426:I429)</f>
        <v>10</v>
      </c>
      <c r="J430" s="72"/>
      <c r="K430" s="72">
        <f>SUM(K426:K429)</f>
        <v>2197</v>
      </c>
      <c r="L430" s="72"/>
      <c r="M430" s="146"/>
    </row>
    <row r="431" spans="1:13" s="77" customFormat="1" ht="16.5" customHeight="1" x14ac:dyDescent="0.3">
      <c r="A431" s="109" t="s">
        <v>1269</v>
      </c>
      <c r="B431" s="302" t="s">
        <v>240</v>
      </c>
      <c r="C431" s="303"/>
      <c r="D431" s="303"/>
      <c r="E431" s="303"/>
      <c r="F431" s="303"/>
      <c r="G431" s="303"/>
      <c r="H431" s="304"/>
      <c r="I431" s="72"/>
      <c r="J431" s="72"/>
      <c r="K431" s="72"/>
      <c r="L431" s="72"/>
      <c r="M431" s="147"/>
    </row>
    <row r="432" spans="1:13" s="6" customFormat="1" ht="126" customHeight="1" x14ac:dyDescent="0.25">
      <c r="A432" s="106"/>
      <c r="B432" s="172" t="s">
        <v>1542</v>
      </c>
      <c r="C432" s="36" t="s">
        <v>811</v>
      </c>
      <c r="D432" s="36" t="s">
        <v>234</v>
      </c>
      <c r="E432" s="36" t="s">
        <v>239</v>
      </c>
      <c r="F432" s="36" t="s">
        <v>237</v>
      </c>
      <c r="G432" s="9">
        <v>37469</v>
      </c>
      <c r="H432" s="172" t="s">
        <v>236</v>
      </c>
      <c r="I432" s="36" t="s">
        <v>796</v>
      </c>
      <c r="J432" s="36" t="s">
        <v>800</v>
      </c>
      <c r="K432" s="36">
        <v>42</v>
      </c>
      <c r="L432" s="36"/>
    </row>
    <row r="433" spans="1:13" s="6" customFormat="1" ht="126" customHeight="1" x14ac:dyDescent="0.25">
      <c r="A433" s="106"/>
      <c r="B433" s="172" t="s">
        <v>1543</v>
      </c>
      <c r="C433" s="36" t="s">
        <v>811</v>
      </c>
      <c r="D433" s="36" t="s">
        <v>235</v>
      </c>
      <c r="E433" s="36" t="s">
        <v>2638</v>
      </c>
      <c r="F433" s="36" t="s">
        <v>238</v>
      </c>
      <c r="G433" s="9">
        <v>37469</v>
      </c>
      <c r="H433" s="172" t="s">
        <v>236</v>
      </c>
      <c r="I433" s="36" t="s">
        <v>796</v>
      </c>
      <c r="J433" s="36" t="s">
        <v>800</v>
      </c>
      <c r="K433" s="36">
        <v>34</v>
      </c>
      <c r="L433" s="36"/>
    </row>
    <row r="434" spans="1:13" s="6" customFormat="1" ht="16.5" customHeight="1" x14ac:dyDescent="0.25">
      <c r="A434" s="106"/>
      <c r="B434" s="324" t="s">
        <v>98</v>
      </c>
      <c r="C434" s="325"/>
      <c r="D434" s="325"/>
      <c r="E434" s="325"/>
      <c r="F434" s="325"/>
      <c r="G434" s="325"/>
      <c r="H434" s="326"/>
      <c r="I434" s="218">
        <v>2</v>
      </c>
      <c r="J434" s="36"/>
      <c r="K434" s="273">
        <f>SUM(K432:K433)</f>
        <v>76</v>
      </c>
      <c r="L434" s="36"/>
    </row>
    <row r="435" spans="1:13" s="6" customFormat="1" ht="126" customHeight="1" x14ac:dyDescent="0.25">
      <c r="A435" s="106"/>
      <c r="B435" s="172" t="s">
        <v>1981</v>
      </c>
      <c r="C435" s="36" t="s">
        <v>811</v>
      </c>
      <c r="D435" s="36" t="s">
        <v>1982</v>
      </c>
      <c r="E435" s="36" t="s">
        <v>2639</v>
      </c>
      <c r="F435" s="36" t="s">
        <v>1983</v>
      </c>
      <c r="G435" s="9">
        <v>43553</v>
      </c>
      <c r="H435" s="172" t="s">
        <v>1984</v>
      </c>
      <c r="I435" s="36" t="s">
        <v>795</v>
      </c>
      <c r="J435" s="36" t="s">
        <v>800</v>
      </c>
      <c r="K435" s="36">
        <v>15</v>
      </c>
      <c r="L435" s="36"/>
    </row>
    <row r="436" spans="1:13" s="8" customFormat="1" ht="15.75" customHeight="1" x14ac:dyDescent="0.25">
      <c r="A436" s="107"/>
      <c r="B436" s="314" t="s">
        <v>98</v>
      </c>
      <c r="C436" s="315"/>
      <c r="D436" s="315"/>
      <c r="E436" s="315"/>
      <c r="F436" s="315"/>
      <c r="G436" s="315"/>
      <c r="H436" s="316"/>
      <c r="I436" s="35">
        <v>1</v>
      </c>
      <c r="J436" s="35"/>
      <c r="K436" s="35">
        <f>SUM(K435)</f>
        <v>15</v>
      </c>
      <c r="L436" s="35"/>
    </row>
    <row r="437" spans="1:13" s="69" customFormat="1" ht="17.25" customHeight="1" x14ac:dyDescent="0.25">
      <c r="A437" s="115"/>
      <c r="B437" s="299" t="s">
        <v>1035</v>
      </c>
      <c r="C437" s="300"/>
      <c r="D437" s="300"/>
      <c r="E437" s="300"/>
      <c r="F437" s="301"/>
      <c r="G437" s="67"/>
      <c r="H437" s="200"/>
      <c r="I437" s="67">
        <f>I436</f>
        <v>1</v>
      </c>
      <c r="J437" s="67"/>
      <c r="K437" s="67">
        <f>SUM(K434)</f>
        <v>76</v>
      </c>
      <c r="L437" s="67"/>
      <c r="M437" s="8"/>
    </row>
    <row r="438" spans="1:13" s="69" customFormat="1" ht="15.75" customHeight="1" x14ac:dyDescent="0.25">
      <c r="A438" s="115"/>
      <c r="B438" s="299" t="s">
        <v>1036</v>
      </c>
      <c r="C438" s="300"/>
      <c r="D438" s="300"/>
      <c r="E438" s="300"/>
      <c r="F438" s="301"/>
      <c r="G438" s="67"/>
      <c r="H438" s="200"/>
      <c r="I438" s="67">
        <f>I434</f>
        <v>2</v>
      </c>
      <c r="J438" s="67"/>
      <c r="K438" s="67">
        <f>K436</f>
        <v>15</v>
      </c>
      <c r="L438" s="67"/>
      <c r="M438" s="8"/>
    </row>
    <row r="439" spans="1:13" s="69" customFormat="1" ht="14.25" customHeight="1" x14ac:dyDescent="0.25">
      <c r="A439" s="115"/>
      <c r="B439" s="299" t="s">
        <v>1037</v>
      </c>
      <c r="C439" s="300"/>
      <c r="D439" s="300"/>
      <c r="E439" s="300"/>
      <c r="F439" s="301"/>
      <c r="G439" s="67"/>
      <c r="H439" s="200"/>
      <c r="I439" s="67">
        <v>0</v>
      </c>
      <c r="J439" s="67"/>
      <c r="K439" s="67"/>
      <c r="L439" s="67"/>
      <c r="M439" s="8"/>
    </row>
    <row r="440" spans="1:13" s="69" customFormat="1" ht="13.5" customHeight="1" x14ac:dyDescent="0.25">
      <c r="A440" s="115"/>
      <c r="B440" s="299" t="s">
        <v>1038</v>
      </c>
      <c r="C440" s="300"/>
      <c r="D440" s="300"/>
      <c r="E440" s="300"/>
      <c r="F440" s="301"/>
      <c r="G440" s="67"/>
      <c r="H440" s="200"/>
      <c r="I440" s="67">
        <v>0</v>
      </c>
      <c r="J440" s="67"/>
      <c r="K440" s="67"/>
      <c r="L440" s="67"/>
      <c r="M440" s="8"/>
    </row>
    <row r="441" spans="1:13" s="87" customFormat="1" ht="16.5" customHeight="1" x14ac:dyDescent="0.3">
      <c r="A441" s="109"/>
      <c r="B441" s="302" t="s">
        <v>963</v>
      </c>
      <c r="C441" s="303"/>
      <c r="D441" s="303"/>
      <c r="E441" s="303"/>
      <c r="F441" s="303"/>
      <c r="G441" s="303"/>
      <c r="H441" s="304"/>
      <c r="I441" s="72">
        <f>SUM(I437:I440)</f>
        <v>3</v>
      </c>
      <c r="J441" s="72"/>
      <c r="K441" s="72">
        <f>SUM(K437:K440)</f>
        <v>91</v>
      </c>
      <c r="L441" s="72"/>
      <c r="M441" s="146"/>
    </row>
    <row r="442" spans="1:13" s="84" customFormat="1" ht="16.5" customHeight="1" x14ac:dyDescent="0.25">
      <c r="A442" s="109" t="s">
        <v>1270</v>
      </c>
      <c r="B442" s="302" t="s">
        <v>241</v>
      </c>
      <c r="C442" s="303"/>
      <c r="D442" s="303"/>
      <c r="E442" s="303"/>
      <c r="F442" s="303"/>
      <c r="G442" s="303"/>
      <c r="H442" s="304"/>
      <c r="I442" s="72"/>
      <c r="J442" s="72"/>
      <c r="K442" s="72"/>
      <c r="L442" s="72"/>
      <c r="M442" s="14"/>
    </row>
    <row r="443" spans="1:13" s="6" customFormat="1" ht="189" customHeight="1" x14ac:dyDescent="0.25">
      <c r="A443" s="106"/>
      <c r="B443" s="172" t="s">
        <v>1544</v>
      </c>
      <c r="C443" s="36" t="s">
        <v>812</v>
      </c>
      <c r="D443" s="36" t="s">
        <v>242</v>
      </c>
      <c r="E443" s="36" t="s">
        <v>244</v>
      </c>
      <c r="F443" s="36" t="s">
        <v>2643</v>
      </c>
      <c r="G443" s="9">
        <v>41088</v>
      </c>
      <c r="H443" s="172" t="s">
        <v>243</v>
      </c>
      <c r="I443" s="36" t="s">
        <v>795</v>
      </c>
      <c r="J443" s="36" t="s">
        <v>800</v>
      </c>
      <c r="K443" s="36">
        <v>168</v>
      </c>
      <c r="L443" s="36"/>
    </row>
    <row r="444" spans="1:13" s="6" customFormat="1" ht="189" customHeight="1" x14ac:dyDescent="0.25">
      <c r="A444" s="106"/>
      <c r="B444" s="172" t="s">
        <v>1545</v>
      </c>
      <c r="C444" s="36" t="s">
        <v>812</v>
      </c>
      <c r="D444" s="36" t="s">
        <v>245</v>
      </c>
      <c r="E444" s="36" t="s">
        <v>2644</v>
      </c>
      <c r="F444" s="36" t="s">
        <v>246</v>
      </c>
      <c r="G444" s="9">
        <v>41088</v>
      </c>
      <c r="H444" s="172" t="s">
        <v>243</v>
      </c>
      <c r="I444" s="36" t="s">
        <v>795</v>
      </c>
      <c r="J444" s="36" t="s">
        <v>800</v>
      </c>
      <c r="K444" s="36">
        <v>80</v>
      </c>
      <c r="L444" s="36"/>
    </row>
    <row r="445" spans="1:13" s="6" customFormat="1" ht="267.75" customHeight="1" x14ac:dyDescent="0.25">
      <c r="A445" s="106"/>
      <c r="B445" s="172" t="s">
        <v>1546</v>
      </c>
      <c r="C445" s="36" t="s">
        <v>812</v>
      </c>
      <c r="D445" s="36" t="s">
        <v>247</v>
      </c>
      <c r="E445" s="36" t="s">
        <v>249</v>
      </c>
      <c r="F445" s="36" t="s">
        <v>2645</v>
      </c>
      <c r="G445" s="9">
        <v>39597</v>
      </c>
      <c r="H445" s="234" t="s">
        <v>248</v>
      </c>
      <c r="I445" s="36" t="s">
        <v>795</v>
      </c>
      <c r="J445" s="36" t="s">
        <v>800</v>
      </c>
      <c r="K445" s="36">
        <v>120</v>
      </c>
      <c r="L445" s="36"/>
    </row>
    <row r="446" spans="1:13" s="6" customFormat="1" ht="157.5" customHeight="1" x14ac:dyDescent="0.25">
      <c r="A446" s="106"/>
      <c r="B446" s="172" t="s">
        <v>1547</v>
      </c>
      <c r="C446" s="36" t="s">
        <v>812</v>
      </c>
      <c r="D446" s="36" t="s">
        <v>250</v>
      </c>
      <c r="E446" s="36" t="s">
        <v>253</v>
      </c>
      <c r="F446" s="36" t="s">
        <v>252</v>
      </c>
      <c r="G446" s="9">
        <v>42520</v>
      </c>
      <c r="H446" s="172" t="s">
        <v>251</v>
      </c>
      <c r="I446" s="36" t="s">
        <v>795</v>
      </c>
      <c r="J446" s="36" t="s">
        <v>800</v>
      </c>
      <c r="K446" s="36">
        <v>173</v>
      </c>
      <c r="L446" s="36"/>
    </row>
    <row r="447" spans="1:13" s="6" customFormat="1" ht="189" customHeight="1" x14ac:dyDescent="0.25">
      <c r="A447" s="106"/>
      <c r="B447" s="172" t="s">
        <v>1548</v>
      </c>
      <c r="C447" s="36" t="s">
        <v>812</v>
      </c>
      <c r="D447" s="36" t="s">
        <v>254</v>
      </c>
      <c r="E447" s="36" t="s">
        <v>256</v>
      </c>
      <c r="F447" s="36" t="s">
        <v>255</v>
      </c>
      <c r="G447" s="9">
        <v>41088</v>
      </c>
      <c r="H447" s="172" t="s">
        <v>243</v>
      </c>
      <c r="I447" s="36" t="s">
        <v>795</v>
      </c>
      <c r="J447" s="36" t="s">
        <v>800</v>
      </c>
      <c r="K447" s="36">
        <v>66</v>
      </c>
      <c r="L447" s="36"/>
    </row>
    <row r="448" spans="1:13" s="6" customFormat="1" ht="139.5" customHeight="1" x14ac:dyDescent="0.25">
      <c r="A448" s="106"/>
      <c r="B448" s="172" t="s">
        <v>1549</v>
      </c>
      <c r="C448" s="36" t="s">
        <v>813</v>
      </c>
      <c r="D448" s="36" t="s">
        <v>257</v>
      </c>
      <c r="E448" s="36" t="s">
        <v>259</v>
      </c>
      <c r="F448" s="36" t="s">
        <v>258</v>
      </c>
      <c r="G448" s="9">
        <v>42520</v>
      </c>
      <c r="H448" s="172" t="s">
        <v>251</v>
      </c>
      <c r="I448" s="36" t="s">
        <v>795</v>
      </c>
      <c r="J448" s="36" t="s">
        <v>800</v>
      </c>
      <c r="K448" s="36">
        <v>14</v>
      </c>
      <c r="L448" s="36"/>
    </row>
    <row r="449" spans="1:13" s="6" customFormat="1" ht="173.25" customHeight="1" x14ac:dyDescent="0.25">
      <c r="A449" s="106"/>
      <c r="B449" s="172" t="s">
        <v>1550</v>
      </c>
      <c r="C449" s="36" t="s">
        <v>813</v>
      </c>
      <c r="D449" s="36" t="s">
        <v>260</v>
      </c>
      <c r="E449" s="36" t="s">
        <v>262</v>
      </c>
      <c r="F449" s="36" t="s">
        <v>261</v>
      </c>
      <c r="G449" s="9">
        <v>42520</v>
      </c>
      <c r="H449" s="172" t="s">
        <v>251</v>
      </c>
      <c r="I449" s="36" t="s">
        <v>795</v>
      </c>
      <c r="J449" s="36" t="s">
        <v>800</v>
      </c>
      <c r="K449" s="36">
        <v>12</v>
      </c>
      <c r="L449" s="36"/>
    </row>
    <row r="450" spans="1:13" s="6" customFormat="1" ht="204.75" customHeight="1" x14ac:dyDescent="0.25">
      <c r="A450" s="106"/>
      <c r="B450" s="172" t="s">
        <v>1551</v>
      </c>
      <c r="C450" s="36" t="s">
        <v>813</v>
      </c>
      <c r="D450" s="36" t="s">
        <v>263</v>
      </c>
      <c r="E450" s="36" t="s">
        <v>265</v>
      </c>
      <c r="F450" s="36" t="s">
        <v>264</v>
      </c>
      <c r="G450" s="9">
        <v>42520</v>
      </c>
      <c r="H450" s="172" t="s">
        <v>243</v>
      </c>
      <c r="I450" s="36" t="s">
        <v>795</v>
      </c>
      <c r="J450" s="36" t="s">
        <v>800</v>
      </c>
      <c r="K450" s="36">
        <v>58</v>
      </c>
      <c r="L450" s="36"/>
    </row>
    <row r="451" spans="1:13" s="6" customFormat="1" ht="154.5" customHeight="1" x14ac:dyDescent="0.25">
      <c r="A451" s="106"/>
      <c r="B451" s="172" t="s">
        <v>1552</v>
      </c>
      <c r="C451" s="36" t="s">
        <v>813</v>
      </c>
      <c r="D451" s="36" t="s">
        <v>266</v>
      </c>
      <c r="E451" s="36" t="s">
        <v>268</v>
      </c>
      <c r="F451" s="36" t="s">
        <v>267</v>
      </c>
      <c r="G451" s="9">
        <v>42520</v>
      </c>
      <c r="H451" s="172" t="s">
        <v>251</v>
      </c>
      <c r="I451" s="36" t="s">
        <v>795</v>
      </c>
      <c r="J451" s="36" t="s">
        <v>800</v>
      </c>
      <c r="K451" s="36">
        <v>28</v>
      </c>
      <c r="L451" s="36"/>
    </row>
    <row r="452" spans="1:13" s="6" customFormat="1" ht="156" customHeight="1" x14ac:dyDescent="0.25">
      <c r="A452" s="106"/>
      <c r="B452" s="172" t="s">
        <v>1553</v>
      </c>
      <c r="C452" s="36" t="s">
        <v>813</v>
      </c>
      <c r="D452" s="36" t="s">
        <v>269</v>
      </c>
      <c r="E452" s="36" t="s">
        <v>271</v>
      </c>
      <c r="F452" s="36" t="s">
        <v>270</v>
      </c>
      <c r="G452" s="9">
        <v>42520</v>
      </c>
      <c r="H452" s="172" t="s">
        <v>251</v>
      </c>
      <c r="I452" s="36" t="s">
        <v>795</v>
      </c>
      <c r="J452" s="36" t="s">
        <v>800</v>
      </c>
      <c r="K452" s="36">
        <v>13</v>
      </c>
      <c r="L452" s="36"/>
    </row>
    <row r="453" spans="1:13" s="6" customFormat="1" ht="204.75" customHeight="1" x14ac:dyDescent="0.25">
      <c r="A453" s="106"/>
      <c r="B453" s="172" t="s">
        <v>1554</v>
      </c>
      <c r="C453" s="36" t="s">
        <v>813</v>
      </c>
      <c r="D453" s="36" t="s">
        <v>272</v>
      </c>
      <c r="E453" s="36" t="s">
        <v>274</v>
      </c>
      <c r="F453" s="36" t="s">
        <v>273</v>
      </c>
      <c r="G453" s="9">
        <v>41088</v>
      </c>
      <c r="H453" s="172" t="s">
        <v>243</v>
      </c>
      <c r="I453" s="36" t="s">
        <v>795</v>
      </c>
      <c r="J453" s="36" t="s">
        <v>800</v>
      </c>
      <c r="K453" s="36">
        <v>124</v>
      </c>
      <c r="L453" s="36"/>
    </row>
    <row r="454" spans="1:13" s="6" customFormat="1" ht="204.75" customHeight="1" x14ac:dyDescent="0.25">
      <c r="A454" s="106"/>
      <c r="B454" s="172" t="s">
        <v>1555</v>
      </c>
      <c r="C454" s="36" t="s">
        <v>813</v>
      </c>
      <c r="D454" s="36" t="s">
        <v>275</v>
      </c>
      <c r="E454" s="36" t="s">
        <v>277</v>
      </c>
      <c r="F454" s="36" t="s">
        <v>276</v>
      </c>
      <c r="G454" s="9">
        <v>41088</v>
      </c>
      <c r="H454" s="172" t="s">
        <v>243</v>
      </c>
      <c r="I454" s="36" t="s">
        <v>795</v>
      </c>
      <c r="J454" s="36" t="s">
        <v>800</v>
      </c>
      <c r="K454" s="36">
        <v>42</v>
      </c>
      <c r="L454" s="36"/>
    </row>
    <row r="455" spans="1:13" s="6" customFormat="1" ht="142.5" customHeight="1" x14ac:dyDescent="0.25">
      <c r="A455" s="106"/>
      <c r="B455" s="172" t="s">
        <v>1556</v>
      </c>
      <c r="C455" s="36" t="s">
        <v>813</v>
      </c>
      <c r="D455" s="36" t="s">
        <v>278</v>
      </c>
      <c r="E455" s="36" t="s">
        <v>280</v>
      </c>
      <c r="F455" s="36" t="s">
        <v>279</v>
      </c>
      <c r="G455" s="9">
        <v>42520</v>
      </c>
      <c r="H455" s="172" t="s">
        <v>251</v>
      </c>
      <c r="I455" s="36" t="s">
        <v>795</v>
      </c>
      <c r="J455" s="36" t="s">
        <v>800</v>
      </c>
      <c r="K455" s="36">
        <v>17</v>
      </c>
      <c r="L455" s="36"/>
    </row>
    <row r="456" spans="1:13" s="6" customFormat="1" ht="142.5" customHeight="1" x14ac:dyDescent="0.25">
      <c r="A456" s="106"/>
      <c r="B456" s="172" t="s">
        <v>1557</v>
      </c>
      <c r="C456" s="36" t="s">
        <v>813</v>
      </c>
      <c r="D456" s="36" t="s">
        <v>2330</v>
      </c>
      <c r="E456" s="36" t="s">
        <v>2646</v>
      </c>
      <c r="F456" s="36" t="s">
        <v>2331</v>
      </c>
      <c r="G456" s="9">
        <v>44067</v>
      </c>
      <c r="H456" s="172" t="s">
        <v>2327</v>
      </c>
      <c r="I456" s="36" t="s">
        <v>795</v>
      </c>
      <c r="J456" s="36" t="s">
        <v>800</v>
      </c>
      <c r="K456" s="36">
        <v>157</v>
      </c>
      <c r="L456" s="36"/>
    </row>
    <row r="457" spans="1:13" s="8" customFormat="1" ht="15.75" customHeight="1" x14ac:dyDescent="0.25">
      <c r="A457" s="107"/>
      <c r="B457" s="314" t="s">
        <v>98</v>
      </c>
      <c r="C457" s="315"/>
      <c r="D457" s="315"/>
      <c r="E457" s="315"/>
      <c r="F457" s="315"/>
      <c r="G457" s="315"/>
      <c r="H457" s="316"/>
      <c r="I457" s="35">
        <v>14</v>
      </c>
      <c r="J457" s="35"/>
      <c r="K457" s="35">
        <f>SUM(K443:K456)</f>
        <v>1072</v>
      </c>
      <c r="L457" s="35"/>
    </row>
    <row r="458" spans="1:13" s="6" customFormat="1" ht="173.25" customHeight="1" x14ac:dyDescent="0.25">
      <c r="A458" s="106"/>
      <c r="B458" s="172" t="s">
        <v>1557</v>
      </c>
      <c r="C458" s="36" t="s">
        <v>813</v>
      </c>
      <c r="D458" s="36" t="s">
        <v>281</v>
      </c>
      <c r="E458" s="36" t="s">
        <v>283</v>
      </c>
      <c r="F458" s="36" t="s">
        <v>282</v>
      </c>
      <c r="G458" s="9">
        <v>42520</v>
      </c>
      <c r="H458" s="172" t="s">
        <v>251</v>
      </c>
      <c r="I458" s="36" t="s">
        <v>796</v>
      </c>
      <c r="J458" s="36" t="s">
        <v>800</v>
      </c>
      <c r="K458" s="36">
        <v>401</v>
      </c>
      <c r="L458" s="36"/>
    </row>
    <row r="459" spans="1:13" s="136" customFormat="1" ht="165" customHeight="1" x14ac:dyDescent="0.25">
      <c r="A459" s="150"/>
      <c r="B459" s="173" t="s">
        <v>1558</v>
      </c>
      <c r="C459" s="151" t="s">
        <v>813</v>
      </c>
      <c r="D459" s="151" t="s">
        <v>284</v>
      </c>
      <c r="E459" s="151" t="s">
        <v>925</v>
      </c>
      <c r="F459" s="151" t="s">
        <v>285</v>
      </c>
      <c r="G459" s="152">
        <v>42520</v>
      </c>
      <c r="H459" s="173" t="s">
        <v>251</v>
      </c>
      <c r="I459" s="151" t="s">
        <v>796</v>
      </c>
      <c r="J459" s="151" t="s">
        <v>800</v>
      </c>
      <c r="K459" s="151">
        <v>58</v>
      </c>
      <c r="L459" s="151" t="s">
        <v>1325</v>
      </c>
      <c r="M459" s="41"/>
    </row>
    <row r="460" spans="1:13" s="136" customFormat="1" ht="165" customHeight="1" x14ac:dyDescent="0.25">
      <c r="A460" s="150"/>
      <c r="B460" s="173" t="s">
        <v>1559</v>
      </c>
      <c r="C460" s="151" t="s">
        <v>813</v>
      </c>
      <c r="D460" s="151" t="s">
        <v>286</v>
      </c>
      <c r="E460" s="151" t="s">
        <v>983</v>
      </c>
      <c r="F460" s="151" t="s">
        <v>926</v>
      </c>
      <c r="G460" s="152">
        <v>42520</v>
      </c>
      <c r="H460" s="173" t="s">
        <v>251</v>
      </c>
      <c r="I460" s="151" t="s">
        <v>796</v>
      </c>
      <c r="J460" s="151" t="s">
        <v>800</v>
      </c>
      <c r="K460" s="151">
        <v>64</v>
      </c>
      <c r="L460" s="151" t="s">
        <v>1325</v>
      </c>
      <c r="M460" s="41"/>
    </row>
    <row r="461" spans="1:13" s="6" customFormat="1" ht="283.5" customHeight="1" x14ac:dyDescent="0.25">
      <c r="A461" s="106"/>
      <c r="B461" s="172" t="s">
        <v>1560</v>
      </c>
      <c r="C461" s="36" t="s">
        <v>813</v>
      </c>
      <c r="D461" s="36" t="s">
        <v>287</v>
      </c>
      <c r="E461" s="36" t="s">
        <v>290</v>
      </c>
      <c r="F461" s="36" t="s">
        <v>289</v>
      </c>
      <c r="G461" s="9">
        <v>39269</v>
      </c>
      <c r="H461" s="234" t="s">
        <v>288</v>
      </c>
      <c r="I461" s="36" t="s">
        <v>796</v>
      </c>
      <c r="J461" s="36" t="s">
        <v>800</v>
      </c>
      <c r="K461" s="36">
        <v>100</v>
      </c>
      <c r="L461" s="36"/>
    </row>
    <row r="462" spans="1:13" s="6" customFormat="1" ht="126" customHeight="1" x14ac:dyDescent="0.25">
      <c r="A462" s="106"/>
      <c r="B462" s="172" t="s">
        <v>1561</v>
      </c>
      <c r="C462" s="36" t="s">
        <v>813</v>
      </c>
      <c r="D462" s="36" t="s">
        <v>291</v>
      </c>
      <c r="E462" s="36" t="s">
        <v>293</v>
      </c>
      <c r="F462" s="36" t="s">
        <v>292</v>
      </c>
      <c r="G462" s="9">
        <v>42520</v>
      </c>
      <c r="H462" s="172" t="s">
        <v>251</v>
      </c>
      <c r="I462" s="36" t="s">
        <v>796</v>
      </c>
      <c r="J462" s="36" t="s">
        <v>800</v>
      </c>
      <c r="K462" s="36">
        <v>975</v>
      </c>
      <c r="L462" s="36"/>
    </row>
    <row r="463" spans="1:13" s="6" customFormat="1" ht="157.5" customHeight="1" x14ac:dyDescent="0.25">
      <c r="A463" s="106"/>
      <c r="B463" s="172" t="s">
        <v>1562</v>
      </c>
      <c r="C463" s="36" t="s">
        <v>813</v>
      </c>
      <c r="D463" s="36" t="s">
        <v>294</v>
      </c>
      <c r="E463" s="36" t="s">
        <v>295</v>
      </c>
      <c r="F463" s="36" t="s">
        <v>2640</v>
      </c>
      <c r="G463" s="9">
        <v>42520</v>
      </c>
      <c r="H463" s="172" t="s">
        <v>251</v>
      </c>
      <c r="I463" s="36" t="s">
        <v>796</v>
      </c>
      <c r="J463" s="36" t="s">
        <v>800</v>
      </c>
      <c r="K463" s="36">
        <v>804</v>
      </c>
      <c r="L463" s="36"/>
    </row>
    <row r="464" spans="1:13" s="136" customFormat="1" ht="158.25" customHeight="1" x14ac:dyDescent="0.25">
      <c r="A464" s="150"/>
      <c r="B464" s="173" t="s">
        <v>1563</v>
      </c>
      <c r="C464" s="151" t="s">
        <v>813</v>
      </c>
      <c r="D464" s="151" t="s">
        <v>296</v>
      </c>
      <c r="E464" s="151" t="s">
        <v>1013</v>
      </c>
      <c r="F464" s="151" t="s">
        <v>2641</v>
      </c>
      <c r="G464" s="152">
        <v>42520</v>
      </c>
      <c r="H464" s="173" t="s">
        <v>251</v>
      </c>
      <c r="I464" s="151" t="s">
        <v>796</v>
      </c>
      <c r="J464" s="151" t="s">
        <v>800</v>
      </c>
      <c r="K464" s="151">
        <v>40</v>
      </c>
      <c r="L464" s="151" t="s">
        <v>1325</v>
      </c>
      <c r="M464" s="41"/>
    </row>
    <row r="465" spans="1:13" s="6" customFormat="1" ht="189" customHeight="1" x14ac:dyDescent="0.25">
      <c r="A465" s="106"/>
      <c r="B465" s="172" t="s">
        <v>1564</v>
      </c>
      <c r="C465" s="36" t="s">
        <v>813</v>
      </c>
      <c r="D465" s="36" t="s">
        <v>297</v>
      </c>
      <c r="E465" s="36" t="s">
        <v>298</v>
      </c>
      <c r="F465" s="36" t="s">
        <v>2642</v>
      </c>
      <c r="G465" s="9">
        <v>42520</v>
      </c>
      <c r="H465" s="172" t="s">
        <v>251</v>
      </c>
      <c r="I465" s="36" t="s">
        <v>796</v>
      </c>
      <c r="J465" s="36" t="s">
        <v>800</v>
      </c>
      <c r="K465" s="36">
        <v>61</v>
      </c>
      <c r="L465" s="36"/>
    </row>
    <row r="466" spans="1:13" s="6" customFormat="1" ht="173.25" customHeight="1" x14ac:dyDescent="0.25">
      <c r="A466" s="106"/>
      <c r="B466" s="172" t="s">
        <v>1565</v>
      </c>
      <c r="C466" s="36" t="s">
        <v>813</v>
      </c>
      <c r="D466" s="36" t="s">
        <v>299</v>
      </c>
      <c r="E466" s="36" t="s">
        <v>301</v>
      </c>
      <c r="F466" s="36" t="s">
        <v>300</v>
      </c>
      <c r="G466" s="9">
        <v>42520</v>
      </c>
      <c r="H466" s="172" t="s">
        <v>251</v>
      </c>
      <c r="I466" s="36" t="s">
        <v>796</v>
      </c>
      <c r="J466" s="36" t="s">
        <v>800</v>
      </c>
      <c r="K466" s="36">
        <v>112</v>
      </c>
      <c r="L466" s="36"/>
    </row>
    <row r="467" spans="1:13" s="6" customFormat="1" ht="204.75" customHeight="1" x14ac:dyDescent="0.25">
      <c r="A467" s="106"/>
      <c r="B467" s="172" t="s">
        <v>1566</v>
      </c>
      <c r="C467" s="36" t="s">
        <v>813</v>
      </c>
      <c r="D467" s="36" t="s">
        <v>302</v>
      </c>
      <c r="E467" s="36" t="s">
        <v>304</v>
      </c>
      <c r="F467" s="36" t="s">
        <v>303</v>
      </c>
      <c r="G467" s="9">
        <v>42520</v>
      </c>
      <c r="H467" s="172" t="s">
        <v>251</v>
      </c>
      <c r="I467" s="36" t="s">
        <v>796</v>
      </c>
      <c r="J467" s="36" t="s">
        <v>800</v>
      </c>
      <c r="K467" s="36">
        <v>68</v>
      </c>
      <c r="L467" s="36"/>
    </row>
    <row r="468" spans="1:13" s="6" customFormat="1" ht="173.25" customHeight="1" x14ac:dyDescent="0.25">
      <c r="A468" s="106"/>
      <c r="B468" s="172" t="s">
        <v>1567</v>
      </c>
      <c r="C468" s="36" t="s">
        <v>813</v>
      </c>
      <c r="D468" s="36" t="s">
        <v>305</v>
      </c>
      <c r="E468" s="36" t="s">
        <v>307</v>
      </c>
      <c r="F468" s="36" t="s">
        <v>306</v>
      </c>
      <c r="G468" s="9">
        <v>42520</v>
      </c>
      <c r="H468" s="172" t="s">
        <v>251</v>
      </c>
      <c r="I468" s="36" t="s">
        <v>796</v>
      </c>
      <c r="J468" s="36" t="s">
        <v>800</v>
      </c>
      <c r="K468" s="36">
        <v>147</v>
      </c>
      <c r="L468" s="36"/>
    </row>
    <row r="469" spans="1:13" s="6" customFormat="1" ht="204.75" customHeight="1" x14ac:dyDescent="0.25">
      <c r="A469" s="106"/>
      <c r="B469" s="172" t="s">
        <v>1568</v>
      </c>
      <c r="C469" s="36" t="s">
        <v>813</v>
      </c>
      <c r="D469" s="36" t="s">
        <v>308</v>
      </c>
      <c r="E469" s="36" t="s">
        <v>310</v>
      </c>
      <c r="F469" s="36" t="s">
        <v>309</v>
      </c>
      <c r="G469" s="9">
        <v>42520</v>
      </c>
      <c r="H469" s="172" t="s">
        <v>251</v>
      </c>
      <c r="I469" s="36" t="s">
        <v>796</v>
      </c>
      <c r="J469" s="36" t="s">
        <v>800</v>
      </c>
      <c r="K469" s="36">
        <v>182</v>
      </c>
      <c r="L469" s="36"/>
    </row>
    <row r="470" spans="1:13" s="6" customFormat="1" ht="204.75" customHeight="1" x14ac:dyDescent="0.25">
      <c r="A470" s="106"/>
      <c r="B470" s="172" t="s">
        <v>1569</v>
      </c>
      <c r="C470" s="36" t="s">
        <v>813</v>
      </c>
      <c r="D470" s="36" t="s">
        <v>311</v>
      </c>
      <c r="E470" s="36" t="s">
        <v>313</v>
      </c>
      <c r="F470" s="36" t="s">
        <v>312</v>
      </c>
      <c r="G470" s="9">
        <v>42520</v>
      </c>
      <c r="H470" s="172" t="s">
        <v>251</v>
      </c>
      <c r="I470" s="36" t="s">
        <v>796</v>
      </c>
      <c r="J470" s="36" t="s">
        <v>800</v>
      </c>
      <c r="K470" s="36">
        <v>73</v>
      </c>
      <c r="L470" s="36"/>
    </row>
    <row r="471" spans="1:13" s="8" customFormat="1" ht="15.75" customHeight="1" x14ac:dyDescent="0.25">
      <c r="A471" s="107"/>
      <c r="B471" s="314" t="s">
        <v>98</v>
      </c>
      <c r="C471" s="315"/>
      <c r="D471" s="315"/>
      <c r="E471" s="315"/>
      <c r="F471" s="315"/>
      <c r="G471" s="315"/>
      <c r="H471" s="316"/>
      <c r="I471" s="35">
        <v>13</v>
      </c>
      <c r="J471" s="35"/>
      <c r="K471" s="35">
        <f>SUM(K458:K470)</f>
        <v>3085</v>
      </c>
      <c r="L471" s="35"/>
    </row>
    <row r="472" spans="1:13" s="66" customFormat="1" ht="129.75" customHeight="1" x14ac:dyDescent="0.25">
      <c r="A472" s="106"/>
      <c r="B472" s="172" t="s">
        <v>1570</v>
      </c>
      <c r="C472" s="36" t="s">
        <v>812</v>
      </c>
      <c r="D472" s="36" t="s">
        <v>1307</v>
      </c>
      <c r="E472" s="36" t="s">
        <v>1308</v>
      </c>
      <c r="F472" s="36" t="s">
        <v>1309</v>
      </c>
      <c r="G472" s="9">
        <v>43025</v>
      </c>
      <c r="H472" s="172" t="s">
        <v>1310</v>
      </c>
      <c r="I472" s="36" t="s">
        <v>1311</v>
      </c>
      <c r="J472" s="36" t="s">
        <v>802</v>
      </c>
      <c r="K472" s="36"/>
      <c r="L472" s="36"/>
    </row>
    <row r="473" spans="1:13" s="8" customFormat="1" ht="15.75" customHeight="1" x14ac:dyDescent="0.25">
      <c r="A473" s="119"/>
      <c r="B473" s="312" t="s">
        <v>98</v>
      </c>
      <c r="C473" s="312"/>
      <c r="D473" s="312"/>
      <c r="E473" s="312"/>
      <c r="F473" s="312"/>
      <c r="G473" s="312"/>
      <c r="H473" s="313"/>
      <c r="I473" s="101">
        <v>1</v>
      </c>
      <c r="J473" s="101"/>
      <c r="K473" s="101"/>
      <c r="L473" s="101"/>
    </row>
    <row r="474" spans="1:13" s="6" customFormat="1" ht="189" customHeight="1" x14ac:dyDescent="0.25">
      <c r="A474" s="106"/>
      <c r="B474" s="172" t="s">
        <v>1571</v>
      </c>
      <c r="C474" s="36" t="s">
        <v>812</v>
      </c>
      <c r="D474" s="36" t="s">
        <v>314</v>
      </c>
      <c r="E474" s="36" t="s">
        <v>316</v>
      </c>
      <c r="F474" s="36" t="s">
        <v>315</v>
      </c>
      <c r="G474" s="9">
        <v>37839</v>
      </c>
      <c r="H474" s="172" t="s">
        <v>124</v>
      </c>
      <c r="I474" s="36" t="s">
        <v>797</v>
      </c>
      <c r="J474" s="36" t="s">
        <v>800</v>
      </c>
      <c r="K474" s="36">
        <v>783</v>
      </c>
      <c r="L474" s="36"/>
    </row>
    <row r="475" spans="1:13" s="6" customFormat="1" ht="157.5" customHeight="1" x14ac:dyDescent="0.25">
      <c r="A475" s="106"/>
      <c r="B475" s="172" t="s">
        <v>1572</v>
      </c>
      <c r="C475" s="36" t="s">
        <v>812</v>
      </c>
      <c r="D475" s="36" t="s">
        <v>317</v>
      </c>
      <c r="E475" s="36" t="s">
        <v>318</v>
      </c>
      <c r="F475" s="36" t="s">
        <v>2647</v>
      </c>
      <c r="G475" s="9">
        <v>42520</v>
      </c>
      <c r="H475" s="172" t="s">
        <v>251</v>
      </c>
      <c r="I475" s="36" t="s">
        <v>797</v>
      </c>
      <c r="J475" s="36" t="s">
        <v>800</v>
      </c>
      <c r="K475" s="36">
        <v>396</v>
      </c>
      <c r="L475" s="36"/>
    </row>
    <row r="476" spans="1:13" s="6" customFormat="1" ht="189" customHeight="1" x14ac:dyDescent="0.25">
      <c r="A476" s="106"/>
      <c r="B476" s="172" t="s">
        <v>1573</v>
      </c>
      <c r="C476" s="36" t="s">
        <v>812</v>
      </c>
      <c r="D476" s="36" t="s">
        <v>319</v>
      </c>
      <c r="E476" s="36" t="s">
        <v>320</v>
      </c>
      <c r="F476" s="36" t="s">
        <v>2648</v>
      </c>
      <c r="G476" s="9">
        <v>37425</v>
      </c>
      <c r="H476" s="172" t="s">
        <v>251</v>
      </c>
      <c r="I476" s="36" t="s">
        <v>797</v>
      </c>
      <c r="J476" s="36" t="s">
        <v>800</v>
      </c>
      <c r="K476" s="36">
        <v>601</v>
      </c>
      <c r="L476" s="36"/>
    </row>
    <row r="477" spans="1:13" s="8" customFormat="1" ht="15.75" customHeight="1" x14ac:dyDescent="0.25">
      <c r="A477" s="107"/>
      <c r="B477" s="314" t="s">
        <v>98</v>
      </c>
      <c r="C477" s="315"/>
      <c r="D477" s="315"/>
      <c r="E477" s="315"/>
      <c r="F477" s="315"/>
      <c r="G477" s="315"/>
      <c r="H477" s="316"/>
      <c r="I477" s="35">
        <v>3</v>
      </c>
      <c r="J477" s="35"/>
      <c r="K477" s="35">
        <f>SUM(K474:K476)</f>
        <v>1780</v>
      </c>
      <c r="L477" s="35"/>
    </row>
    <row r="478" spans="1:13" s="69" customFormat="1" ht="17.25" customHeight="1" x14ac:dyDescent="0.25">
      <c r="A478" s="115"/>
      <c r="B478" s="299" t="s">
        <v>1035</v>
      </c>
      <c r="C478" s="300"/>
      <c r="D478" s="300"/>
      <c r="E478" s="300"/>
      <c r="F478" s="301"/>
      <c r="G478" s="67"/>
      <c r="H478" s="200"/>
      <c r="I478" s="67">
        <f>I457</f>
        <v>14</v>
      </c>
      <c r="J478" s="67"/>
      <c r="K478" s="67">
        <f>K457</f>
        <v>1072</v>
      </c>
      <c r="L478" s="67"/>
      <c r="M478" s="8"/>
    </row>
    <row r="479" spans="1:13" s="69" customFormat="1" ht="15.75" customHeight="1" x14ac:dyDescent="0.25">
      <c r="A479" s="115"/>
      <c r="B479" s="299" t="s">
        <v>1036</v>
      </c>
      <c r="C479" s="300"/>
      <c r="D479" s="300"/>
      <c r="E479" s="300"/>
      <c r="F479" s="301"/>
      <c r="G479" s="67"/>
      <c r="H479" s="200"/>
      <c r="I479" s="67">
        <f>I471</f>
        <v>13</v>
      </c>
      <c r="J479" s="67"/>
      <c r="K479" s="67">
        <f>K471</f>
        <v>3085</v>
      </c>
      <c r="L479" s="67"/>
      <c r="M479" s="8"/>
    </row>
    <row r="480" spans="1:13" s="69" customFormat="1" ht="15" customHeight="1" x14ac:dyDescent="0.25">
      <c r="A480" s="115"/>
      <c r="B480" s="299" t="s">
        <v>1037</v>
      </c>
      <c r="C480" s="300"/>
      <c r="D480" s="300"/>
      <c r="E480" s="300"/>
      <c r="F480" s="301"/>
      <c r="G480" s="67"/>
      <c r="H480" s="200"/>
      <c r="I480" s="67">
        <f>I473</f>
        <v>1</v>
      </c>
      <c r="J480" s="67"/>
      <c r="K480" s="67"/>
      <c r="L480" s="67"/>
      <c r="M480" s="8"/>
    </row>
    <row r="481" spans="1:13" s="69" customFormat="1" ht="13.5" customHeight="1" x14ac:dyDescent="0.25">
      <c r="A481" s="115"/>
      <c r="B481" s="299" t="s">
        <v>1038</v>
      </c>
      <c r="C481" s="300"/>
      <c r="D481" s="300"/>
      <c r="E481" s="300"/>
      <c r="F481" s="301"/>
      <c r="G481" s="67"/>
      <c r="H481" s="200"/>
      <c r="I481" s="67">
        <f>I477</f>
        <v>3</v>
      </c>
      <c r="J481" s="67"/>
      <c r="K481" s="67">
        <f>K477</f>
        <v>1780</v>
      </c>
      <c r="L481" s="67"/>
      <c r="M481" s="8"/>
    </row>
    <row r="482" spans="1:13" s="84" customFormat="1" ht="18" customHeight="1" x14ac:dyDescent="0.25">
      <c r="A482" s="109"/>
      <c r="B482" s="302" t="s">
        <v>965</v>
      </c>
      <c r="C482" s="303"/>
      <c r="D482" s="303"/>
      <c r="E482" s="303"/>
      <c r="F482" s="303"/>
      <c r="G482" s="303"/>
      <c r="H482" s="304"/>
      <c r="I482" s="72">
        <f>SUM(I478:I481)</f>
        <v>31</v>
      </c>
      <c r="J482" s="72"/>
      <c r="K482" s="72">
        <f>SUM(K478:K481)</f>
        <v>5937</v>
      </c>
      <c r="L482" s="72"/>
      <c r="M482" s="14"/>
    </row>
    <row r="483" spans="1:13" s="88" customFormat="1" ht="15.75" customHeight="1" x14ac:dyDescent="0.25">
      <c r="A483" s="109" t="s">
        <v>1271</v>
      </c>
      <c r="B483" s="302" t="s">
        <v>321</v>
      </c>
      <c r="C483" s="303"/>
      <c r="D483" s="303"/>
      <c r="E483" s="303"/>
      <c r="F483" s="303"/>
      <c r="G483" s="303"/>
      <c r="H483" s="304"/>
      <c r="I483" s="72"/>
      <c r="J483" s="72"/>
      <c r="K483" s="72"/>
      <c r="L483" s="72"/>
      <c r="M483" s="148"/>
    </row>
    <row r="484" spans="1:13" s="58" customFormat="1" ht="130.5" customHeight="1" x14ac:dyDescent="0.25">
      <c r="A484" s="111"/>
      <c r="B484" s="175" t="s">
        <v>1574</v>
      </c>
      <c r="C484" s="22" t="s">
        <v>1182</v>
      </c>
      <c r="D484" s="22" t="s">
        <v>1183</v>
      </c>
      <c r="E484" s="22" t="s">
        <v>2651</v>
      </c>
      <c r="F484" s="22" t="s">
        <v>2650</v>
      </c>
      <c r="G484" s="23">
        <v>42919</v>
      </c>
      <c r="H484" s="175" t="s">
        <v>1192</v>
      </c>
      <c r="I484" s="22" t="s">
        <v>795</v>
      </c>
      <c r="J484" s="22" t="s">
        <v>800</v>
      </c>
      <c r="K484" s="22">
        <v>106</v>
      </c>
      <c r="L484" s="40"/>
    </row>
    <row r="485" spans="1:13" s="6" customFormat="1" ht="192" customHeight="1" x14ac:dyDescent="0.25">
      <c r="A485" s="106"/>
      <c r="B485" s="172" t="s">
        <v>1575</v>
      </c>
      <c r="C485" s="36" t="s">
        <v>814</v>
      </c>
      <c r="D485" s="36" t="s">
        <v>322</v>
      </c>
      <c r="E485" s="36" t="s">
        <v>333</v>
      </c>
      <c r="F485" s="36" t="s">
        <v>2652</v>
      </c>
      <c r="G485" s="9">
        <v>39269</v>
      </c>
      <c r="H485" s="172" t="s">
        <v>328</v>
      </c>
      <c r="I485" s="36" t="s">
        <v>795</v>
      </c>
      <c r="J485" s="36" t="s">
        <v>800</v>
      </c>
      <c r="K485" s="36">
        <v>95</v>
      </c>
      <c r="L485" s="36"/>
    </row>
    <row r="486" spans="1:13" s="8" customFormat="1" ht="15.75" customHeight="1" x14ac:dyDescent="0.25">
      <c r="A486" s="107"/>
      <c r="B486" s="314" t="s">
        <v>98</v>
      </c>
      <c r="C486" s="315"/>
      <c r="D486" s="315"/>
      <c r="E486" s="315"/>
      <c r="F486" s="315"/>
      <c r="G486" s="315"/>
      <c r="H486" s="316"/>
      <c r="I486" s="35">
        <v>2</v>
      </c>
      <c r="J486" s="35"/>
      <c r="K486" s="35">
        <f>SUM(K484:K485)</f>
        <v>201</v>
      </c>
      <c r="L486" s="35"/>
    </row>
    <row r="487" spans="1:13" s="6" customFormat="1" ht="189" customHeight="1" x14ac:dyDescent="0.25">
      <c r="A487" s="106"/>
      <c r="B487" s="172" t="s">
        <v>1576</v>
      </c>
      <c r="C487" s="36" t="s">
        <v>814</v>
      </c>
      <c r="D487" s="36" t="s">
        <v>323</v>
      </c>
      <c r="E487" s="36" t="s">
        <v>331</v>
      </c>
      <c r="F487" s="36" t="s">
        <v>325</v>
      </c>
      <c r="G487" s="9">
        <v>39400</v>
      </c>
      <c r="H487" s="172" t="s">
        <v>324</v>
      </c>
      <c r="I487" s="36" t="s">
        <v>796</v>
      </c>
      <c r="J487" s="36" t="s">
        <v>800</v>
      </c>
      <c r="K487" s="36">
        <v>95</v>
      </c>
      <c r="L487" s="36"/>
    </row>
    <row r="488" spans="1:13" s="6" customFormat="1" ht="141.75" customHeight="1" x14ac:dyDescent="0.25">
      <c r="A488" s="106"/>
      <c r="B488" s="172" t="s">
        <v>1577</v>
      </c>
      <c r="C488" s="36" t="s">
        <v>814</v>
      </c>
      <c r="D488" s="36" t="s">
        <v>326</v>
      </c>
      <c r="E488" s="36" t="s">
        <v>332</v>
      </c>
      <c r="F488" s="271" t="s">
        <v>2649</v>
      </c>
      <c r="G488" s="9">
        <v>39062</v>
      </c>
      <c r="H488" s="172" t="s">
        <v>330</v>
      </c>
      <c r="I488" s="36" t="s">
        <v>796</v>
      </c>
      <c r="J488" s="36" t="s">
        <v>800</v>
      </c>
      <c r="K488" s="36">
        <v>242</v>
      </c>
      <c r="L488" s="36"/>
    </row>
    <row r="489" spans="1:13" s="6" customFormat="1" ht="189" customHeight="1" x14ac:dyDescent="0.25">
      <c r="A489" s="106"/>
      <c r="B489" s="172" t="s">
        <v>1578</v>
      </c>
      <c r="C489" s="36" t="s">
        <v>814</v>
      </c>
      <c r="D489" s="36" t="s">
        <v>327</v>
      </c>
      <c r="E489" s="36" t="s">
        <v>1014</v>
      </c>
      <c r="F489" s="36" t="s">
        <v>329</v>
      </c>
      <c r="G489" s="9">
        <v>39269</v>
      </c>
      <c r="H489" s="172" t="s">
        <v>328</v>
      </c>
      <c r="I489" s="36" t="s">
        <v>796</v>
      </c>
      <c r="J489" s="36" t="s">
        <v>800</v>
      </c>
      <c r="K489" s="36">
        <v>192</v>
      </c>
      <c r="L489" s="36"/>
    </row>
    <row r="490" spans="1:13" s="6" customFormat="1" ht="189" customHeight="1" x14ac:dyDescent="0.25">
      <c r="A490" s="106"/>
      <c r="B490" s="172" t="s">
        <v>2087</v>
      </c>
      <c r="C490" s="36" t="s">
        <v>814</v>
      </c>
      <c r="D490" s="36" t="s">
        <v>2084</v>
      </c>
      <c r="E490" s="36" t="s">
        <v>2085</v>
      </c>
      <c r="F490" s="36" t="s">
        <v>2086</v>
      </c>
      <c r="G490" s="9">
        <v>43661</v>
      </c>
      <c r="H490" s="226" t="s">
        <v>2077</v>
      </c>
      <c r="I490" s="36" t="s">
        <v>796</v>
      </c>
      <c r="J490" s="36" t="s">
        <v>800</v>
      </c>
      <c r="K490" s="36">
        <v>184</v>
      </c>
      <c r="L490" s="36"/>
    </row>
    <row r="491" spans="1:13" s="8" customFormat="1" ht="15.75" customHeight="1" x14ac:dyDescent="0.25">
      <c r="A491" s="107"/>
      <c r="B491" s="314" t="s">
        <v>98</v>
      </c>
      <c r="C491" s="315"/>
      <c r="D491" s="315"/>
      <c r="E491" s="315"/>
      <c r="F491" s="315"/>
      <c r="G491" s="315"/>
      <c r="H491" s="316"/>
      <c r="I491" s="35">
        <v>4</v>
      </c>
      <c r="J491" s="35"/>
      <c r="K491" s="35">
        <f>SUM(K487:K490)</f>
        <v>713</v>
      </c>
      <c r="L491" s="35"/>
    </row>
    <row r="492" spans="1:13" s="69" customFormat="1" ht="17.25" customHeight="1" x14ac:dyDescent="0.25">
      <c r="A492" s="115"/>
      <c r="B492" s="299" t="s">
        <v>1035</v>
      </c>
      <c r="C492" s="300"/>
      <c r="D492" s="300"/>
      <c r="E492" s="300"/>
      <c r="F492" s="301"/>
      <c r="G492" s="67"/>
      <c r="H492" s="200"/>
      <c r="I492" s="67">
        <f>I486</f>
        <v>2</v>
      </c>
      <c r="J492" s="67"/>
      <c r="K492" s="67">
        <f>K486</f>
        <v>201</v>
      </c>
      <c r="L492" s="67"/>
      <c r="M492" s="8"/>
    </row>
    <row r="493" spans="1:13" s="69" customFormat="1" ht="15.75" customHeight="1" x14ac:dyDescent="0.25">
      <c r="A493" s="115"/>
      <c r="B493" s="299" t="s">
        <v>1036</v>
      </c>
      <c r="C493" s="300"/>
      <c r="D493" s="300"/>
      <c r="E493" s="300"/>
      <c r="F493" s="301"/>
      <c r="G493" s="67"/>
      <c r="H493" s="200"/>
      <c r="I493" s="67">
        <f>I491</f>
        <v>4</v>
      </c>
      <c r="J493" s="67"/>
      <c r="K493" s="67">
        <f>K491</f>
        <v>713</v>
      </c>
      <c r="L493" s="67"/>
      <c r="M493" s="8"/>
    </row>
    <row r="494" spans="1:13" s="69" customFormat="1" ht="15.75" customHeight="1" x14ac:dyDescent="0.25">
      <c r="A494" s="115"/>
      <c r="B494" s="299" t="s">
        <v>1037</v>
      </c>
      <c r="C494" s="300"/>
      <c r="D494" s="300"/>
      <c r="E494" s="300"/>
      <c r="F494" s="301"/>
      <c r="G494" s="67"/>
      <c r="H494" s="200"/>
      <c r="I494" s="67">
        <v>0</v>
      </c>
      <c r="J494" s="67"/>
      <c r="K494" s="67"/>
      <c r="L494" s="67"/>
      <c r="M494" s="8"/>
    </row>
    <row r="495" spans="1:13" s="69" customFormat="1" ht="13.5" customHeight="1" x14ac:dyDescent="0.25">
      <c r="A495" s="115"/>
      <c r="B495" s="299" t="s">
        <v>1038</v>
      </c>
      <c r="C495" s="300"/>
      <c r="D495" s="300"/>
      <c r="E495" s="300"/>
      <c r="F495" s="301"/>
      <c r="G495" s="67"/>
      <c r="H495" s="200"/>
      <c r="I495" s="67">
        <v>0</v>
      </c>
      <c r="J495" s="67"/>
      <c r="K495" s="67">
        <v>0</v>
      </c>
      <c r="L495" s="67"/>
      <c r="M495" s="8"/>
    </row>
    <row r="496" spans="1:13" s="89" customFormat="1" ht="15" customHeight="1" x14ac:dyDescent="0.25">
      <c r="A496" s="109"/>
      <c r="B496" s="302" t="s">
        <v>334</v>
      </c>
      <c r="C496" s="303"/>
      <c r="D496" s="303"/>
      <c r="E496" s="303"/>
      <c r="F496" s="303"/>
      <c r="G496" s="303"/>
      <c r="H496" s="304"/>
      <c r="I496" s="72">
        <f>SUM(I492:I495)</f>
        <v>6</v>
      </c>
      <c r="J496" s="72"/>
      <c r="K496" s="72">
        <f>SUM(K492:K495)</f>
        <v>914</v>
      </c>
      <c r="L496" s="72"/>
      <c r="M496" s="16"/>
    </row>
    <row r="497" spans="1:13" s="83" customFormat="1" ht="15" customHeight="1" x14ac:dyDescent="0.25">
      <c r="A497" s="109" t="s">
        <v>1272</v>
      </c>
      <c r="B497" s="302" t="s">
        <v>1219</v>
      </c>
      <c r="C497" s="303"/>
      <c r="D497" s="303"/>
      <c r="E497" s="303"/>
      <c r="F497" s="303"/>
      <c r="G497" s="304"/>
      <c r="H497" s="202"/>
      <c r="I497" s="72"/>
      <c r="J497" s="72"/>
      <c r="K497" s="72"/>
      <c r="L497" s="72"/>
      <c r="M497" s="21"/>
    </row>
    <row r="498" spans="1:13" s="19" customFormat="1" ht="126.75" customHeight="1" x14ac:dyDescent="0.25">
      <c r="A498" s="106"/>
      <c r="B498" s="172" t="s">
        <v>1579</v>
      </c>
      <c r="C498" s="36" t="s">
        <v>1221</v>
      </c>
      <c r="D498" s="36" t="s">
        <v>1222</v>
      </c>
      <c r="E498" s="36" t="s">
        <v>1223</v>
      </c>
      <c r="F498" s="36" t="s">
        <v>1224</v>
      </c>
      <c r="G498" s="9">
        <v>42999</v>
      </c>
      <c r="H498" s="172" t="s">
        <v>1216</v>
      </c>
      <c r="I498" s="36" t="s">
        <v>955</v>
      </c>
      <c r="J498" s="36" t="s">
        <v>800</v>
      </c>
      <c r="K498" s="36">
        <v>13</v>
      </c>
      <c r="L498" s="36"/>
    </row>
    <row r="499" spans="1:13" s="21" customFormat="1" ht="17.25" customHeight="1" x14ac:dyDescent="0.25">
      <c r="A499" s="107"/>
      <c r="B499" s="198"/>
      <c r="C499" s="273" t="s">
        <v>2910</v>
      </c>
      <c r="D499" s="273"/>
      <c r="E499" s="273"/>
      <c r="F499" s="273"/>
      <c r="G499" s="287"/>
      <c r="H499" s="198"/>
      <c r="I499" s="273">
        <v>1</v>
      </c>
      <c r="J499" s="273"/>
      <c r="K499" s="273">
        <f>SUM(K498)</f>
        <v>13</v>
      </c>
      <c r="L499" s="273"/>
    </row>
    <row r="500" spans="1:13" s="19" customFormat="1" ht="126.75" customHeight="1" x14ac:dyDescent="0.25">
      <c r="A500" s="106"/>
      <c r="B500" s="172" t="s">
        <v>2160</v>
      </c>
      <c r="C500" s="36" t="s">
        <v>1221</v>
      </c>
      <c r="D500" s="227" t="s">
        <v>2156</v>
      </c>
      <c r="E500" s="227" t="s">
        <v>2158</v>
      </c>
      <c r="F500" s="36" t="s">
        <v>2159</v>
      </c>
      <c r="G500" s="9">
        <v>43769</v>
      </c>
      <c r="H500" s="172" t="s">
        <v>2157</v>
      </c>
      <c r="I500" s="36" t="s">
        <v>796</v>
      </c>
      <c r="J500" s="36" t="s">
        <v>800</v>
      </c>
      <c r="K500" s="36"/>
      <c r="L500" s="36"/>
    </row>
    <row r="501" spans="1:13" s="21" customFormat="1" ht="15" customHeight="1" x14ac:dyDescent="0.25">
      <c r="A501" s="107"/>
      <c r="B501" s="314" t="s">
        <v>98</v>
      </c>
      <c r="C501" s="315"/>
      <c r="D501" s="315"/>
      <c r="E501" s="315"/>
      <c r="F501" s="315"/>
      <c r="G501" s="316"/>
      <c r="H501" s="198"/>
      <c r="I501" s="35">
        <v>1</v>
      </c>
      <c r="J501" s="35"/>
      <c r="K501" s="35">
        <f>SUM(K500+K500)</f>
        <v>0</v>
      </c>
      <c r="L501" s="35"/>
    </row>
    <row r="502" spans="1:13" s="69" customFormat="1" ht="17.25" customHeight="1" x14ac:dyDescent="0.25">
      <c r="A502" s="115"/>
      <c r="B502" s="299" t="s">
        <v>1035</v>
      </c>
      <c r="C502" s="300"/>
      <c r="D502" s="300"/>
      <c r="E502" s="300"/>
      <c r="F502" s="301"/>
      <c r="G502" s="67"/>
      <c r="H502" s="200"/>
      <c r="I502" s="67">
        <f>I501</f>
        <v>1</v>
      </c>
      <c r="J502" s="67"/>
      <c r="K502" s="67">
        <f>K494+SUM(K499)</f>
        <v>13</v>
      </c>
      <c r="L502" s="67"/>
      <c r="M502" s="8"/>
    </row>
    <row r="503" spans="1:13" s="69" customFormat="1" ht="15.75" customHeight="1" x14ac:dyDescent="0.25">
      <c r="A503" s="115"/>
      <c r="B503" s="299" t="s">
        <v>1036</v>
      </c>
      <c r="C503" s="300"/>
      <c r="D503" s="300"/>
      <c r="E503" s="300"/>
      <c r="F503" s="301"/>
      <c r="G503" s="67"/>
      <c r="H503" s="200"/>
      <c r="I503" s="67">
        <v>1</v>
      </c>
      <c r="J503" s="67"/>
      <c r="K503" s="67">
        <f>K501+SUM(K501)</f>
        <v>0</v>
      </c>
      <c r="L503" s="67"/>
      <c r="M503" s="8"/>
    </row>
    <row r="504" spans="1:13" s="69" customFormat="1" ht="14.25" customHeight="1" x14ac:dyDescent="0.25">
      <c r="A504" s="115"/>
      <c r="B504" s="299" t="s">
        <v>1037</v>
      </c>
      <c r="C504" s="300"/>
      <c r="D504" s="300"/>
      <c r="E504" s="300"/>
      <c r="F504" s="301"/>
      <c r="G504" s="67"/>
      <c r="H504" s="200"/>
      <c r="I504" s="67">
        <v>0</v>
      </c>
      <c r="J504" s="67"/>
      <c r="K504" s="67"/>
      <c r="L504" s="67"/>
      <c r="M504" s="8"/>
    </row>
    <row r="505" spans="1:13" s="69" customFormat="1" ht="13.5" customHeight="1" x14ac:dyDescent="0.25">
      <c r="A505" s="115"/>
      <c r="B505" s="299" t="s">
        <v>1038</v>
      </c>
      <c r="C505" s="300"/>
      <c r="D505" s="300"/>
      <c r="E505" s="300"/>
      <c r="F505" s="301"/>
      <c r="G505" s="67"/>
      <c r="H505" s="200"/>
      <c r="I505" s="67">
        <v>0</v>
      </c>
      <c r="J505" s="67"/>
      <c r="K505" s="67">
        <v>0</v>
      </c>
      <c r="L505" s="67"/>
      <c r="M505" s="8"/>
    </row>
    <row r="506" spans="1:13" s="89" customFormat="1" ht="15" customHeight="1" x14ac:dyDescent="0.25">
      <c r="A506" s="109"/>
      <c r="B506" s="302" t="s">
        <v>1220</v>
      </c>
      <c r="C506" s="303"/>
      <c r="D506" s="303"/>
      <c r="E506" s="303"/>
      <c r="F506" s="303"/>
      <c r="G506" s="303"/>
      <c r="H506" s="304"/>
      <c r="I506" s="72">
        <f>SUM(I502:I505)</f>
        <v>2</v>
      </c>
      <c r="J506" s="72"/>
      <c r="K506" s="72">
        <f>SUM(K502:K505)</f>
        <v>13</v>
      </c>
      <c r="L506" s="72"/>
      <c r="M506" s="16"/>
    </row>
    <row r="507" spans="1:13" s="84" customFormat="1" ht="15" customHeight="1" x14ac:dyDescent="0.25">
      <c r="A507" s="109" t="s">
        <v>1273</v>
      </c>
      <c r="B507" s="302" t="s">
        <v>335</v>
      </c>
      <c r="C507" s="303"/>
      <c r="D507" s="303"/>
      <c r="E507" s="303"/>
      <c r="F507" s="303"/>
      <c r="G507" s="303"/>
      <c r="H507" s="304"/>
      <c r="I507" s="72"/>
      <c r="J507" s="72"/>
      <c r="K507" s="72"/>
      <c r="L507" s="72"/>
      <c r="M507" s="14"/>
    </row>
    <row r="508" spans="1:13" s="84" customFormat="1" ht="110.25" customHeight="1" x14ac:dyDescent="0.25">
      <c r="A508" s="215"/>
      <c r="B508" s="178" t="s">
        <v>1580</v>
      </c>
      <c r="C508" s="59" t="s">
        <v>815</v>
      </c>
      <c r="D508" s="163" t="s">
        <v>1381</v>
      </c>
      <c r="E508" s="192" t="s">
        <v>2658</v>
      </c>
      <c r="F508" s="59" t="s">
        <v>1382</v>
      </c>
      <c r="G508" s="236">
        <v>43094</v>
      </c>
      <c r="H508" s="216" t="s">
        <v>1384</v>
      </c>
      <c r="I508" s="59" t="s">
        <v>955</v>
      </c>
      <c r="J508" s="59" t="s">
        <v>800</v>
      </c>
      <c r="K508" s="31">
        <v>62</v>
      </c>
      <c r="L508" s="31"/>
      <c r="M508" s="14"/>
    </row>
    <row r="509" spans="1:13" s="84" customFormat="1" ht="96" customHeight="1" x14ac:dyDescent="0.25">
      <c r="A509" s="107"/>
      <c r="B509" s="172" t="s">
        <v>1581</v>
      </c>
      <c r="C509" s="36" t="s">
        <v>815</v>
      </c>
      <c r="D509" s="36" t="s">
        <v>1941</v>
      </c>
      <c r="E509" s="36" t="s">
        <v>2660</v>
      </c>
      <c r="F509" s="36" t="s">
        <v>2659</v>
      </c>
      <c r="G509" s="237">
        <v>43546</v>
      </c>
      <c r="H509" s="175" t="s">
        <v>1942</v>
      </c>
      <c r="I509" s="36" t="s">
        <v>795</v>
      </c>
      <c r="J509" s="36" t="s">
        <v>800</v>
      </c>
      <c r="K509" s="36">
        <v>119</v>
      </c>
      <c r="L509" s="36"/>
      <c r="M509" s="14"/>
    </row>
    <row r="510" spans="1:13" s="84" customFormat="1" ht="96" customHeight="1" x14ac:dyDescent="0.25">
      <c r="A510" s="107"/>
      <c r="B510" s="208" t="s">
        <v>1582</v>
      </c>
      <c r="C510" s="36" t="s">
        <v>815</v>
      </c>
      <c r="D510" s="30" t="s">
        <v>2114</v>
      </c>
      <c r="E510" s="30" t="s">
        <v>2664</v>
      </c>
      <c r="F510" s="271" t="s">
        <v>2661</v>
      </c>
      <c r="G510" s="237">
        <v>43696</v>
      </c>
      <c r="H510" s="175" t="s">
        <v>2115</v>
      </c>
      <c r="I510" s="36" t="s">
        <v>795</v>
      </c>
      <c r="J510" s="36" t="s">
        <v>800</v>
      </c>
      <c r="K510" s="36">
        <v>175</v>
      </c>
      <c r="L510" s="36"/>
      <c r="M510" s="14"/>
    </row>
    <row r="511" spans="1:13" s="84" customFormat="1" ht="96" customHeight="1" x14ac:dyDescent="0.25">
      <c r="A511" s="107"/>
      <c r="B511" s="208" t="s">
        <v>1583</v>
      </c>
      <c r="C511" s="36" t="s">
        <v>815</v>
      </c>
      <c r="D511" s="30" t="s">
        <v>2116</v>
      </c>
      <c r="E511" s="235" t="s">
        <v>2663</v>
      </c>
      <c r="F511" s="30" t="s">
        <v>2662</v>
      </c>
      <c r="G511" s="237">
        <v>43696</v>
      </c>
      <c r="H511" s="175" t="s">
        <v>2115</v>
      </c>
      <c r="I511" s="36" t="s">
        <v>795</v>
      </c>
      <c r="J511" s="36" t="s">
        <v>800</v>
      </c>
      <c r="K511" s="36">
        <v>40</v>
      </c>
      <c r="L511" s="36"/>
      <c r="M511" s="14"/>
    </row>
    <row r="512" spans="1:13" s="84" customFormat="1" ht="15" customHeight="1" x14ac:dyDescent="0.25">
      <c r="A512" s="107"/>
      <c r="B512" s="314" t="s">
        <v>98</v>
      </c>
      <c r="C512" s="315"/>
      <c r="D512" s="315"/>
      <c r="E512" s="315"/>
      <c r="F512" s="315"/>
      <c r="G512" s="316"/>
      <c r="H512" s="198"/>
      <c r="I512" s="165">
        <v>4</v>
      </c>
      <c r="J512" s="165"/>
      <c r="K512" s="165">
        <f>SUM(K508:K511)</f>
        <v>396</v>
      </c>
      <c r="L512" s="165"/>
      <c r="M512" s="14"/>
    </row>
    <row r="513" spans="1:13" s="6" customFormat="1" ht="141.75" customHeight="1" x14ac:dyDescent="0.25">
      <c r="A513" s="106"/>
      <c r="B513" s="172" t="s">
        <v>1874</v>
      </c>
      <c r="C513" s="36" t="s">
        <v>815</v>
      </c>
      <c r="D513" s="36" t="s">
        <v>336</v>
      </c>
      <c r="E513" s="36" t="s">
        <v>1117</v>
      </c>
      <c r="F513" s="271" t="s">
        <v>2654</v>
      </c>
      <c r="G513" s="9">
        <v>37760</v>
      </c>
      <c r="H513" s="172" t="s">
        <v>338</v>
      </c>
      <c r="I513" s="36" t="s">
        <v>796</v>
      </c>
      <c r="J513" s="36" t="s">
        <v>800</v>
      </c>
      <c r="K513" s="36">
        <v>211</v>
      </c>
      <c r="L513" s="36"/>
    </row>
    <row r="514" spans="1:13" s="6" customFormat="1" ht="141.75" customHeight="1" x14ac:dyDescent="0.25">
      <c r="A514" s="106"/>
      <c r="B514" s="172" t="s">
        <v>1943</v>
      </c>
      <c r="C514" s="36" t="s">
        <v>815</v>
      </c>
      <c r="D514" s="36" t="s">
        <v>1875</v>
      </c>
      <c r="E514" s="36" t="s">
        <v>2653</v>
      </c>
      <c r="F514" s="36" t="s">
        <v>1876</v>
      </c>
      <c r="G514" s="9">
        <v>43369</v>
      </c>
      <c r="H514" s="172" t="s">
        <v>1877</v>
      </c>
      <c r="I514" s="36" t="s">
        <v>796</v>
      </c>
      <c r="J514" s="36" t="s">
        <v>800</v>
      </c>
      <c r="K514" s="36">
        <v>539</v>
      </c>
      <c r="L514" s="36"/>
    </row>
    <row r="515" spans="1:13" s="6" customFormat="1" ht="143.25" customHeight="1" x14ac:dyDescent="0.25">
      <c r="A515" s="106"/>
      <c r="B515" s="172" t="s">
        <v>2117</v>
      </c>
      <c r="C515" s="36" t="s">
        <v>815</v>
      </c>
      <c r="D515" s="36" t="s">
        <v>337</v>
      </c>
      <c r="E515" s="36" t="s">
        <v>1118</v>
      </c>
      <c r="F515" s="36" t="s">
        <v>340</v>
      </c>
      <c r="G515" s="9">
        <v>38860</v>
      </c>
      <c r="H515" s="172" t="s">
        <v>339</v>
      </c>
      <c r="I515" s="36" t="s">
        <v>796</v>
      </c>
      <c r="J515" s="36" t="s">
        <v>800</v>
      </c>
      <c r="K515" s="36">
        <v>113</v>
      </c>
      <c r="L515" s="36"/>
    </row>
    <row r="516" spans="1:13" s="6" customFormat="1" ht="143.25" customHeight="1" x14ac:dyDescent="0.25">
      <c r="A516" s="106"/>
      <c r="B516" s="172" t="s">
        <v>2118</v>
      </c>
      <c r="C516" s="36" t="s">
        <v>815</v>
      </c>
      <c r="D516" s="36" t="s">
        <v>1379</v>
      </c>
      <c r="E516" s="1" t="s">
        <v>2656</v>
      </c>
      <c r="F516" s="36" t="s">
        <v>1380</v>
      </c>
      <c r="G516" s="9">
        <v>43094</v>
      </c>
      <c r="H516" s="175" t="s">
        <v>1384</v>
      </c>
      <c r="I516" s="36" t="s">
        <v>796</v>
      </c>
      <c r="J516" s="36" t="s">
        <v>800</v>
      </c>
      <c r="K516" s="36">
        <v>117</v>
      </c>
      <c r="L516" s="36"/>
    </row>
    <row r="517" spans="1:13" s="6" customFormat="1" ht="143.25" customHeight="1" x14ac:dyDescent="0.25">
      <c r="A517" s="106"/>
      <c r="B517" s="172" t="s">
        <v>2120</v>
      </c>
      <c r="C517" s="36" t="s">
        <v>815</v>
      </c>
      <c r="D517" s="30" t="s">
        <v>2119</v>
      </c>
      <c r="E517" s="235" t="s">
        <v>2657</v>
      </c>
      <c r="F517" s="30" t="s">
        <v>2137</v>
      </c>
      <c r="G517" s="237">
        <v>43696</v>
      </c>
      <c r="H517" s="175" t="s">
        <v>2115</v>
      </c>
      <c r="I517" s="36" t="s">
        <v>796</v>
      </c>
      <c r="J517" s="36" t="s">
        <v>800</v>
      </c>
      <c r="K517" s="36">
        <v>113</v>
      </c>
      <c r="L517" s="36"/>
    </row>
    <row r="518" spans="1:13" s="6" customFormat="1" ht="143.25" customHeight="1" x14ac:dyDescent="0.25">
      <c r="A518" s="106"/>
      <c r="B518" s="172" t="s">
        <v>2409</v>
      </c>
      <c r="C518" s="36" t="s">
        <v>815</v>
      </c>
      <c r="D518" s="30" t="s">
        <v>2411</v>
      </c>
      <c r="E518" s="235" t="s">
        <v>2655</v>
      </c>
      <c r="F518" s="30" t="s">
        <v>2412</v>
      </c>
      <c r="G518" s="237">
        <v>44095</v>
      </c>
      <c r="H518" s="175" t="s">
        <v>2410</v>
      </c>
      <c r="I518" s="36" t="s">
        <v>796</v>
      </c>
      <c r="J518" s="36" t="s">
        <v>800</v>
      </c>
      <c r="K518" s="36">
        <v>140</v>
      </c>
      <c r="L518" s="36"/>
    </row>
    <row r="519" spans="1:13" s="14" customFormat="1" ht="15.75" customHeight="1" x14ac:dyDescent="0.25">
      <c r="A519" s="107"/>
      <c r="B519" s="314" t="s">
        <v>98</v>
      </c>
      <c r="C519" s="315"/>
      <c r="D519" s="315"/>
      <c r="E519" s="315"/>
      <c r="F519" s="315"/>
      <c r="G519" s="315"/>
      <c r="H519" s="316"/>
      <c r="I519" s="35">
        <v>6</v>
      </c>
      <c r="J519" s="35"/>
      <c r="K519" s="35">
        <f>SUM(K513:K518)</f>
        <v>1233</v>
      </c>
      <c r="L519" s="35"/>
    </row>
    <row r="520" spans="1:13" s="14" customFormat="1" ht="141.75" x14ac:dyDescent="0.25">
      <c r="A520" s="107"/>
      <c r="B520" s="172" t="s">
        <v>2413</v>
      </c>
      <c r="C520" s="36" t="s">
        <v>815</v>
      </c>
      <c r="D520" s="30" t="s">
        <v>2414</v>
      </c>
      <c r="E520" s="235" t="s">
        <v>2665</v>
      </c>
      <c r="F520" s="30" t="s">
        <v>2415</v>
      </c>
      <c r="G520" s="237">
        <v>44095</v>
      </c>
      <c r="H520" s="175" t="s">
        <v>2410</v>
      </c>
      <c r="I520" s="36" t="s">
        <v>797</v>
      </c>
      <c r="J520" s="36" t="s">
        <v>800</v>
      </c>
      <c r="K520" s="263">
        <v>954</v>
      </c>
      <c r="L520" s="263"/>
    </row>
    <row r="521" spans="1:13" s="14" customFormat="1" ht="15.75" customHeight="1" x14ac:dyDescent="0.25">
      <c r="A521" s="107"/>
      <c r="B521" s="314" t="s">
        <v>98</v>
      </c>
      <c r="C521" s="315"/>
      <c r="D521" s="315"/>
      <c r="E521" s="315"/>
      <c r="F521" s="315"/>
      <c r="G521" s="315"/>
      <c r="H521" s="316"/>
      <c r="I521" s="263">
        <v>1</v>
      </c>
      <c r="J521" s="263"/>
      <c r="K521" s="263">
        <f>SUM(K520)</f>
        <v>954</v>
      </c>
      <c r="L521" s="263"/>
    </row>
    <row r="522" spans="1:13" s="69" customFormat="1" ht="17.25" customHeight="1" x14ac:dyDescent="0.25">
      <c r="A522" s="115"/>
      <c r="B522" s="299" t="s">
        <v>1035</v>
      </c>
      <c r="C522" s="300"/>
      <c r="D522" s="300"/>
      <c r="E522" s="300"/>
      <c r="F522" s="301"/>
      <c r="G522" s="67"/>
      <c r="H522" s="200"/>
      <c r="I522" s="67">
        <f>I512</f>
        <v>4</v>
      </c>
      <c r="J522" s="67"/>
      <c r="K522" s="67">
        <f>SUM(K512)</f>
        <v>396</v>
      </c>
      <c r="L522" s="67"/>
      <c r="M522" s="8"/>
    </row>
    <row r="523" spans="1:13" s="69" customFormat="1" ht="15.75" customHeight="1" x14ac:dyDescent="0.25">
      <c r="A523" s="115"/>
      <c r="B523" s="299" t="s">
        <v>1036</v>
      </c>
      <c r="C523" s="300"/>
      <c r="D523" s="300"/>
      <c r="E523" s="300"/>
      <c r="F523" s="301"/>
      <c r="G523" s="67"/>
      <c r="H523" s="200"/>
      <c r="I523" s="67">
        <v>6</v>
      </c>
      <c r="J523" s="67"/>
      <c r="K523" s="67">
        <f>K519</f>
        <v>1233</v>
      </c>
      <c r="L523" s="67"/>
      <c r="M523" s="8"/>
    </row>
    <row r="524" spans="1:13" s="69" customFormat="1" ht="16.5" customHeight="1" x14ac:dyDescent="0.25">
      <c r="A524" s="115"/>
      <c r="B524" s="299" t="s">
        <v>1037</v>
      </c>
      <c r="C524" s="300"/>
      <c r="D524" s="300"/>
      <c r="E524" s="300"/>
      <c r="F524" s="301"/>
      <c r="G524" s="67"/>
      <c r="H524" s="200"/>
      <c r="I524" s="67">
        <v>0</v>
      </c>
      <c r="J524" s="67"/>
      <c r="K524" s="67"/>
      <c r="L524" s="67"/>
      <c r="M524" s="8"/>
    </row>
    <row r="525" spans="1:13" s="69" customFormat="1" ht="13.5" customHeight="1" x14ac:dyDescent="0.25">
      <c r="A525" s="115"/>
      <c r="B525" s="299" t="s">
        <v>1038</v>
      </c>
      <c r="C525" s="300"/>
      <c r="D525" s="300"/>
      <c r="E525" s="300"/>
      <c r="F525" s="301"/>
      <c r="G525" s="67"/>
      <c r="H525" s="200"/>
      <c r="I525" s="67">
        <v>1</v>
      </c>
      <c r="J525" s="67"/>
      <c r="K525" s="67">
        <f>SUM(K521)</f>
        <v>954</v>
      </c>
      <c r="L525" s="67"/>
      <c r="M525" s="8"/>
    </row>
    <row r="526" spans="1:13" s="89" customFormat="1" ht="19.5" customHeight="1" x14ac:dyDescent="0.25">
      <c r="A526" s="109"/>
      <c r="B526" s="302" t="s">
        <v>341</v>
      </c>
      <c r="C526" s="303"/>
      <c r="D526" s="303"/>
      <c r="E526" s="303"/>
      <c r="F526" s="303"/>
      <c r="G526" s="303"/>
      <c r="H526" s="304"/>
      <c r="I526" s="72">
        <f>SUM(I522:I525)</f>
        <v>11</v>
      </c>
      <c r="J526" s="72"/>
      <c r="K526" s="72">
        <f>SUM(K522:K525)</f>
        <v>2583</v>
      </c>
      <c r="L526" s="72"/>
      <c r="M526" s="16"/>
    </row>
    <row r="527" spans="1:13" s="83" customFormat="1" ht="17.25" customHeight="1" x14ac:dyDescent="0.25">
      <c r="A527" s="109" t="s">
        <v>1274</v>
      </c>
      <c r="B527" s="302" t="s">
        <v>466</v>
      </c>
      <c r="C527" s="303"/>
      <c r="D527" s="303"/>
      <c r="E527" s="303"/>
      <c r="F527" s="303"/>
      <c r="G527" s="303"/>
      <c r="H527" s="304"/>
      <c r="I527" s="72"/>
      <c r="J527" s="72"/>
      <c r="K527" s="72"/>
      <c r="L527" s="72"/>
      <c r="M527" s="21"/>
    </row>
    <row r="528" spans="1:13" s="21" customFormat="1" ht="110.25" customHeight="1" x14ac:dyDescent="0.25">
      <c r="A528" s="107"/>
      <c r="B528" s="172" t="s">
        <v>1584</v>
      </c>
      <c r="C528" s="36" t="s">
        <v>816</v>
      </c>
      <c r="D528" s="36" t="s">
        <v>467</v>
      </c>
      <c r="E528" s="36" t="s">
        <v>2667</v>
      </c>
      <c r="F528" s="271" t="s">
        <v>2666</v>
      </c>
      <c r="G528" s="9">
        <v>42642</v>
      </c>
      <c r="H528" s="172" t="s">
        <v>962</v>
      </c>
      <c r="I528" s="36" t="s">
        <v>795</v>
      </c>
      <c r="J528" s="36" t="s">
        <v>800</v>
      </c>
      <c r="K528" s="36">
        <v>130</v>
      </c>
      <c r="L528" s="36"/>
    </row>
    <row r="529" spans="1:13" s="21" customFormat="1" ht="110.25" customHeight="1" x14ac:dyDescent="0.25">
      <c r="A529" s="107"/>
      <c r="B529" s="172" t="s">
        <v>1585</v>
      </c>
      <c r="C529" s="36" t="s">
        <v>816</v>
      </c>
      <c r="D529" s="36" t="s">
        <v>469</v>
      </c>
      <c r="E529" s="36" t="s">
        <v>1119</v>
      </c>
      <c r="F529" s="36" t="s">
        <v>470</v>
      </c>
      <c r="G529" s="9">
        <v>42642</v>
      </c>
      <c r="H529" s="172" t="s">
        <v>468</v>
      </c>
      <c r="I529" s="36" t="s">
        <v>795</v>
      </c>
      <c r="J529" s="36" t="s">
        <v>800</v>
      </c>
      <c r="K529" s="36">
        <v>89</v>
      </c>
      <c r="L529" s="36"/>
    </row>
    <row r="530" spans="1:13" s="21" customFormat="1" ht="110.25" customHeight="1" x14ac:dyDescent="0.25">
      <c r="A530" s="111"/>
      <c r="B530" s="175" t="s">
        <v>2291</v>
      </c>
      <c r="C530" s="22" t="s">
        <v>816</v>
      </c>
      <c r="D530" s="254" t="s">
        <v>2296</v>
      </c>
      <c r="E530" s="22" t="s">
        <v>2299</v>
      </c>
      <c r="F530" s="22" t="s">
        <v>2298</v>
      </c>
      <c r="G530" s="23">
        <v>44000</v>
      </c>
      <c r="H530" s="175" t="s">
        <v>2294</v>
      </c>
      <c r="I530" s="22" t="s">
        <v>795</v>
      </c>
      <c r="J530" s="22" t="s">
        <v>800</v>
      </c>
      <c r="K530" s="22">
        <v>83</v>
      </c>
      <c r="L530" s="222"/>
    </row>
    <row r="531" spans="1:13" s="21" customFormat="1" ht="110.25" customHeight="1" x14ac:dyDescent="0.25">
      <c r="A531" s="111"/>
      <c r="B531" s="175" t="s">
        <v>2292</v>
      </c>
      <c r="C531" s="22" t="s">
        <v>816</v>
      </c>
      <c r="D531" s="22" t="s">
        <v>2295</v>
      </c>
      <c r="E531" s="22" t="s">
        <v>2301</v>
      </c>
      <c r="F531" s="22" t="s">
        <v>2668</v>
      </c>
      <c r="G531" s="23">
        <v>44000</v>
      </c>
      <c r="H531" s="175" t="s">
        <v>2294</v>
      </c>
      <c r="I531" s="22" t="s">
        <v>795</v>
      </c>
      <c r="J531" s="22" t="s">
        <v>800</v>
      </c>
      <c r="K531" s="22">
        <v>64</v>
      </c>
      <c r="L531" s="222"/>
    </row>
    <row r="532" spans="1:13" s="21" customFormat="1" ht="124.5" customHeight="1" x14ac:dyDescent="0.25">
      <c r="A532" s="111"/>
      <c r="B532" s="175" t="s">
        <v>2293</v>
      </c>
      <c r="C532" s="22" t="s">
        <v>816</v>
      </c>
      <c r="D532" s="22" t="s">
        <v>2297</v>
      </c>
      <c r="E532" s="22" t="s">
        <v>2302</v>
      </c>
      <c r="F532" s="22" t="s">
        <v>2300</v>
      </c>
      <c r="G532" s="23">
        <v>44000</v>
      </c>
      <c r="H532" s="175" t="s">
        <v>2294</v>
      </c>
      <c r="I532" s="22" t="s">
        <v>795</v>
      </c>
      <c r="J532" s="22" t="s">
        <v>800</v>
      </c>
      <c r="K532" s="22">
        <v>52</v>
      </c>
      <c r="L532" s="222"/>
    </row>
    <row r="533" spans="1:13" s="21" customFormat="1" ht="15.75" customHeight="1" x14ac:dyDescent="0.25">
      <c r="A533" s="107"/>
      <c r="B533" s="314" t="s">
        <v>98</v>
      </c>
      <c r="C533" s="315"/>
      <c r="D533" s="315"/>
      <c r="E533" s="315"/>
      <c r="F533" s="315"/>
      <c r="G533" s="315"/>
      <c r="H533" s="316"/>
      <c r="I533" s="35">
        <v>5</v>
      </c>
      <c r="J533" s="35"/>
      <c r="K533" s="35">
        <f>SUM(K528:K532)</f>
        <v>418</v>
      </c>
      <c r="L533" s="35"/>
    </row>
    <row r="534" spans="1:13" s="69" customFormat="1" ht="17.25" customHeight="1" x14ac:dyDescent="0.25">
      <c r="A534" s="115"/>
      <c r="B534" s="299" t="s">
        <v>1035</v>
      </c>
      <c r="C534" s="300"/>
      <c r="D534" s="300"/>
      <c r="E534" s="300"/>
      <c r="F534" s="301"/>
      <c r="G534" s="67"/>
      <c r="H534" s="200"/>
      <c r="I534" s="67">
        <f>I533</f>
        <v>5</v>
      </c>
      <c r="J534" s="67"/>
      <c r="K534" s="67">
        <f>K533</f>
        <v>418</v>
      </c>
      <c r="L534" s="67"/>
      <c r="M534" s="8"/>
    </row>
    <row r="535" spans="1:13" s="69" customFormat="1" ht="15.75" customHeight="1" x14ac:dyDescent="0.25">
      <c r="A535" s="115"/>
      <c r="B535" s="299" t="s">
        <v>1036</v>
      </c>
      <c r="C535" s="300"/>
      <c r="D535" s="300"/>
      <c r="E535" s="300"/>
      <c r="F535" s="301"/>
      <c r="G535" s="67"/>
      <c r="H535" s="200"/>
      <c r="I535" s="67">
        <v>0</v>
      </c>
      <c r="J535" s="67"/>
      <c r="K535" s="67"/>
      <c r="L535" s="67"/>
      <c r="M535" s="8"/>
    </row>
    <row r="536" spans="1:13" s="69" customFormat="1" ht="15.75" customHeight="1" x14ac:dyDescent="0.25">
      <c r="A536" s="115"/>
      <c r="B536" s="299" t="s">
        <v>1037</v>
      </c>
      <c r="C536" s="300"/>
      <c r="D536" s="300"/>
      <c r="E536" s="300"/>
      <c r="F536" s="301"/>
      <c r="G536" s="67"/>
      <c r="H536" s="200"/>
      <c r="I536" s="67">
        <v>0</v>
      </c>
      <c r="J536" s="67"/>
      <c r="K536" s="67"/>
      <c r="L536" s="67"/>
      <c r="M536" s="8"/>
    </row>
    <row r="537" spans="1:13" s="69" customFormat="1" ht="13.5" customHeight="1" x14ac:dyDescent="0.25">
      <c r="A537" s="115"/>
      <c r="B537" s="299" t="s">
        <v>1038</v>
      </c>
      <c r="C537" s="300"/>
      <c r="D537" s="300"/>
      <c r="E537" s="300"/>
      <c r="F537" s="301"/>
      <c r="G537" s="67"/>
      <c r="H537" s="200"/>
      <c r="I537" s="67">
        <v>0</v>
      </c>
      <c r="J537" s="67"/>
      <c r="K537" s="67"/>
      <c r="L537" s="67"/>
      <c r="M537" s="8"/>
    </row>
    <row r="538" spans="1:13" s="83" customFormat="1" ht="21.75" customHeight="1" x14ac:dyDescent="0.25">
      <c r="A538" s="109"/>
      <c r="B538" s="302" t="s">
        <v>966</v>
      </c>
      <c r="C538" s="303"/>
      <c r="D538" s="303"/>
      <c r="E538" s="303"/>
      <c r="F538" s="303"/>
      <c r="G538" s="303"/>
      <c r="H538" s="304"/>
      <c r="I538" s="72">
        <f>SUM(I534:I537)</f>
        <v>5</v>
      </c>
      <c r="J538" s="72"/>
      <c r="K538" s="72">
        <f>SUM(K534:K537)</f>
        <v>418</v>
      </c>
      <c r="L538" s="72"/>
      <c r="M538" s="21"/>
    </row>
    <row r="539" spans="1:13" s="84" customFormat="1" ht="19.5" customHeight="1" x14ac:dyDescent="0.25">
      <c r="A539" s="109" t="s">
        <v>1275</v>
      </c>
      <c r="B539" s="302" t="s">
        <v>342</v>
      </c>
      <c r="C539" s="303"/>
      <c r="D539" s="303"/>
      <c r="E539" s="303"/>
      <c r="F539" s="303"/>
      <c r="G539" s="303"/>
      <c r="H539" s="304"/>
      <c r="I539" s="72"/>
      <c r="J539" s="72"/>
      <c r="K539" s="72"/>
      <c r="L539" s="72"/>
      <c r="M539" s="14"/>
    </row>
    <row r="540" spans="1:13" s="6" customFormat="1" ht="110.25" customHeight="1" x14ac:dyDescent="0.25">
      <c r="A540" s="106"/>
      <c r="B540" s="172" t="s">
        <v>1586</v>
      </c>
      <c r="C540" s="36" t="s">
        <v>817</v>
      </c>
      <c r="D540" s="36" t="s">
        <v>343</v>
      </c>
      <c r="E540" s="36" t="s">
        <v>346</v>
      </c>
      <c r="F540" s="36" t="s">
        <v>2670</v>
      </c>
      <c r="G540" s="9">
        <v>38860</v>
      </c>
      <c r="H540" s="172" t="s">
        <v>345</v>
      </c>
      <c r="I540" s="36" t="s">
        <v>795</v>
      </c>
      <c r="J540" s="36" t="s">
        <v>800</v>
      </c>
      <c r="K540" s="36">
        <v>160</v>
      </c>
      <c r="L540" s="36"/>
    </row>
    <row r="541" spans="1:13" s="6" customFormat="1" ht="110.25" customHeight="1" x14ac:dyDescent="0.25">
      <c r="A541" s="106"/>
      <c r="B541" s="172" t="s">
        <v>1587</v>
      </c>
      <c r="C541" s="36" t="s">
        <v>817</v>
      </c>
      <c r="D541" s="36" t="s">
        <v>344</v>
      </c>
      <c r="E541" s="36" t="s">
        <v>347</v>
      </c>
      <c r="F541" s="36" t="s">
        <v>2671</v>
      </c>
      <c r="G541" s="9">
        <v>39804</v>
      </c>
      <c r="H541" s="172" t="s">
        <v>1120</v>
      </c>
      <c r="I541" s="36" t="s">
        <v>795</v>
      </c>
      <c r="J541" s="36" t="s">
        <v>800</v>
      </c>
      <c r="K541" s="36">
        <v>48</v>
      </c>
      <c r="L541" s="36"/>
    </row>
    <row r="542" spans="1:13" s="6" customFormat="1" ht="110.25" customHeight="1" x14ac:dyDescent="0.25">
      <c r="A542" s="106"/>
      <c r="B542" s="172" t="s">
        <v>1588</v>
      </c>
      <c r="C542" s="36" t="s">
        <v>817</v>
      </c>
      <c r="D542" s="36" t="s">
        <v>2288</v>
      </c>
      <c r="E542" s="36" t="s">
        <v>2673</v>
      </c>
      <c r="F542" s="36" t="s">
        <v>2672</v>
      </c>
      <c r="G542" s="9">
        <v>43901</v>
      </c>
      <c r="H542" s="172" t="s">
        <v>2278</v>
      </c>
      <c r="I542" s="36" t="s">
        <v>795</v>
      </c>
      <c r="J542" s="36" t="s">
        <v>800</v>
      </c>
      <c r="K542" s="36">
        <v>10</v>
      </c>
      <c r="L542" s="36"/>
    </row>
    <row r="543" spans="1:13" s="8" customFormat="1" ht="15.75" customHeight="1" x14ac:dyDescent="0.25">
      <c r="A543" s="107"/>
      <c r="B543" s="314" t="s">
        <v>98</v>
      </c>
      <c r="C543" s="315"/>
      <c r="D543" s="315"/>
      <c r="E543" s="315"/>
      <c r="F543" s="315"/>
      <c r="G543" s="315"/>
      <c r="H543" s="316"/>
      <c r="I543" s="35">
        <v>3</v>
      </c>
      <c r="J543" s="35"/>
      <c r="K543" s="35">
        <f>SUM(K540:K542)</f>
        <v>218</v>
      </c>
      <c r="L543" s="35"/>
    </row>
    <row r="544" spans="1:13" s="6" customFormat="1" ht="141.75" customHeight="1" x14ac:dyDescent="0.25">
      <c r="A544" s="106"/>
      <c r="B544" s="172" t="s">
        <v>1589</v>
      </c>
      <c r="C544" s="36" t="s">
        <v>818</v>
      </c>
      <c r="D544" s="36" t="s">
        <v>348</v>
      </c>
      <c r="E544" s="36" t="s">
        <v>1124</v>
      </c>
      <c r="F544" s="36" t="s">
        <v>349</v>
      </c>
      <c r="G544" s="9">
        <v>38860</v>
      </c>
      <c r="H544" s="172" t="s">
        <v>345</v>
      </c>
      <c r="I544" s="36" t="s">
        <v>796</v>
      </c>
      <c r="J544" s="36" t="s">
        <v>800</v>
      </c>
      <c r="K544" s="36">
        <v>72</v>
      </c>
      <c r="L544" s="36"/>
    </row>
    <row r="545" spans="1:13" s="6" customFormat="1" ht="157.5" customHeight="1" x14ac:dyDescent="0.25">
      <c r="A545" s="106"/>
      <c r="B545" s="172" t="s">
        <v>1590</v>
      </c>
      <c r="C545" s="36" t="s">
        <v>818</v>
      </c>
      <c r="D545" s="36" t="s">
        <v>350</v>
      </c>
      <c r="E545" s="36" t="s">
        <v>352</v>
      </c>
      <c r="F545" s="36" t="s">
        <v>1122</v>
      </c>
      <c r="G545" s="9">
        <v>38860</v>
      </c>
      <c r="H545" s="172" t="s">
        <v>351</v>
      </c>
      <c r="I545" s="36" t="s">
        <v>796</v>
      </c>
      <c r="J545" s="36" t="s">
        <v>800</v>
      </c>
      <c r="K545" s="36">
        <v>200</v>
      </c>
      <c r="L545" s="36"/>
    </row>
    <row r="546" spans="1:13" s="6" customFormat="1" ht="141.75" customHeight="1" x14ac:dyDescent="0.25">
      <c r="A546" s="106"/>
      <c r="B546" s="172" t="s">
        <v>1591</v>
      </c>
      <c r="C546" s="36" t="s">
        <v>818</v>
      </c>
      <c r="D546" s="36" t="s">
        <v>353</v>
      </c>
      <c r="E546" s="36" t="s">
        <v>356</v>
      </c>
      <c r="F546" s="36" t="s">
        <v>355</v>
      </c>
      <c r="G546" s="9">
        <v>39801</v>
      </c>
      <c r="H546" s="172" t="s">
        <v>354</v>
      </c>
      <c r="I546" s="36" t="s">
        <v>796</v>
      </c>
      <c r="J546" s="36" t="s">
        <v>800</v>
      </c>
      <c r="K546" s="36">
        <v>117</v>
      </c>
      <c r="L546" s="36"/>
    </row>
    <row r="547" spans="1:13" s="6" customFormat="1" ht="141.75" customHeight="1" x14ac:dyDescent="0.25">
      <c r="A547" s="106"/>
      <c r="B547" s="172" t="s">
        <v>1592</v>
      </c>
      <c r="C547" s="36" t="s">
        <v>818</v>
      </c>
      <c r="D547" s="36" t="s">
        <v>357</v>
      </c>
      <c r="E547" s="36" t="s">
        <v>1123</v>
      </c>
      <c r="F547" s="271" t="s">
        <v>2669</v>
      </c>
      <c r="G547" s="9">
        <v>39801</v>
      </c>
      <c r="H547" s="172" t="s">
        <v>358</v>
      </c>
      <c r="I547" s="36" t="s">
        <v>796</v>
      </c>
      <c r="J547" s="36" t="s">
        <v>800</v>
      </c>
      <c r="K547" s="36">
        <v>108</v>
      </c>
      <c r="L547" s="36"/>
    </row>
    <row r="548" spans="1:13" s="6" customFormat="1" ht="141.75" customHeight="1" x14ac:dyDescent="0.25">
      <c r="A548" s="106"/>
      <c r="B548" s="172" t="s">
        <v>1593</v>
      </c>
      <c r="C548" s="36" t="s">
        <v>818</v>
      </c>
      <c r="D548" s="36" t="s">
        <v>1895</v>
      </c>
      <c r="E548" s="36" t="s">
        <v>1897</v>
      </c>
      <c r="F548" s="36" t="s">
        <v>1898</v>
      </c>
      <c r="G548" s="9">
        <v>43486</v>
      </c>
      <c r="H548" s="172" t="s">
        <v>1896</v>
      </c>
      <c r="I548" s="36" t="s">
        <v>796</v>
      </c>
      <c r="J548" s="36" t="s">
        <v>800</v>
      </c>
      <c r="K548" s="36">
        <v>65</v>
      </c>
      <c r="L548" s="36"/>
    </row>
    <row r="549" spans="1:13" s="6" customFormat="1" ht="126" customHeight="1" x14ac:dyDescent="0.25">
      <c r="A549" s="106"/>
      <c r="B549" s="172" t="s">
        <v>1594</v>
      </c>
      <c r="C549" s="36" t="s">
        <v>818</v>
      </c>
      <c r="D549" s="36" t="s">
        <v>359</v>
      </c>
      <c r="E549" s="36" t="s">
        <v>361</v>
      </c>
      <c r="F549" s="36" t="s">
        <v>1121</v>
      </c>
      <c r="G549" s="9">
        <v>40402</v>
      </c>
      <c r="H549" s="172" t="s">
        <v>360</v>
      </c>
      <c r="I549" s="36" t="s">
        <v>796</v>
      </c>
      <c r="J549" s="36" t="s">
        <v>800</v>
      </c>
      <c r="K549" s="36">
        <v>317</v>
      </c>
      <c r="L549" s="36"/>
    </row>
    <row r="550" spans="1:13" s="6" customFormat="1" ht="126" customHeight="1" x14ac:dyDescent="0.25">
      <c r="A550" s="106"/>
      <c r="B550" s="172" t="s">
        <v>1595</v>
      </c>
      <c r="C550" s="36" t="s">
        <v>817</v>
      </c>
      <c r="D550" s="36" t="s">
        <v>362</v>
      </c>
      <c r="E550" s="36" t="s">
        <v>365</v>
      </c>
      <c r="F550" s="36" t="s">
        <v>364</v>
      </c>
      <c r="G550" s="9">
        <v>40402</v>
      </c>
      <c r="H550" s="172" t="s">
        <v>363</v>
      </c>
      <c r="I550" s="36" t="s">
        <v>796</v>
      </c>
      <c r="J550" s="36" t="s">
        <v>800</v>
      </c>
      <c r="K550" s="36">
        <v>840</v>
      </c>
      <c r="L550" s="36"/>
    </row>
    <row r="551" spans="1:13" s="6" customFormat="1" ht="126" customHeight="1" x14ac:dyDescent="0.25">
      <c r="A551" s="106"/>
      <c r="B551" s="172" t="s">
        <v>2289</v>
      </c>
      <c r="C551" s="36" t="s">
        <v>817</v>
      </c>
      <c r="D551" s="36" t="s">
        <v>2445</v>
      </c>
      <c r="E551" s="36" t="s">
        <v>2446</v>
      </c>
      <c r="F551" s="36" t="s">
        <v>2444</v>
      </c>
      <c r="G551" s="9">
        <v>44112</v>
      </c>
      <c r="H551" s="175" t="s">
        <v>2417</v>
      </c>
      <c r="I551" s="36" t="s">
        <v>796</v>
      </c>
      <c r="J551" s="36" t="s">
        <v>800</v>
      </c>
      <c r="K551" s="36">
        <v>63</v>
      </c>
      <c r="L551" s="36"/>
    </row>
    <row r="552" spans="1:13" s="8" customFormat="1" ht="15.75" customHeight="1" x14ac:dyDescent="0.25">
      <c r="A552" s="107"/>
      <c r="B552" s="314" t="s">
        <v>98</v>
      </c>
      <c r="C552" s="315"/>
      <c r="D552" s="315"/>
      <c r="E552" s="315"/>
      <c r="F552" s="315"/>
      <c r="G552" s="315"/>
      <c r="H552" s="316"/>
      <c r="I552" s="35">
        <v>8</v>
      </c>
      <c r="J552" s="35"/>
      <c r="K552" s="35">
        <f>SUM(K544:K551)</f>
        <v>1782</v>
      </c>
      <c r="L552" s="35"/>
    </row>
    <row r="553" spans="1:13" s="136" customFormat="1" ht="173.25" customHeight="1" x14ac:dyDescent="0.25">
      <c r="A553" s="150"/>
      <c r="B553" s="173" t="s">
        <v>2289</v>
      </c>
      <c r="C553" s="151" t="s">
        <v>817</v>
      </c>
      <c r="D553" s="151" t="s">
        <v>366</v>
      </c>
      <c r="E553" s="151" t="s">
        <v>977</v>
      </c>
      <c r="F553" s="151" t="s">
        <v>368</v>
      </c>
      <c r="G553" s="152">
        <v>38953</v>
      </c>
      <c r="H553" s="173" t="s">
        <v>367</v>
      </c>
      <c r="I553" s="151" t="s">
        <v>838</v>
      </c>
      <c r="J553" s="151" t="s">
        <v>802</v>
      </c>
      <c r="K553" s="151">
        <v>180</v>
      </c>
      <c r="L553" s="151" t="s">
        <v>1324</v>
      </c>
      <c r="M553" s="41"/>
    </row>
    <row r="554" spans="1:13" s="8" customFormat="1" ht="15.75" customHeight="1" x14ac:dyDescent="0.25">
      <c r="A554" s="107"/>
      <c r="B554" s="314" t="s">
        <v>98</v>
      </c>
      <c r="C554" s="315"/>
      <c r="D554" s="315"/>
      <c r="E554" s="315"/>
      <c r="F554" s="315"/>
      <c r="G554" s="315"/>
      <c r="H554" s="316"/>
      <c r="I554" s="35">
        <v>1</v>
      </c>
      <c r="J554" s="35"/>
      <c r="K554" s="35">
        <f>SUM(K553)</f>
        <v>180</v>
      </c>
      <c r="L554" s="35"/>
    </row>
    <row r="555" spans="1:13" s="6" customFormat="1" ht="141.75" customHeight="1" x14ac:dyDescent="0.25">
      <c r="A555" s="106"/>
      <c r="B555" s="172" t="s">
        <v>2290</v>
      </c>
      <c r="C555" s="36" t="s">
        <v>817</v>
      </c>
      <c r="D555" s="36" t="s">
        <v>369</v>
      </c>
      <c r="E555" s="36" t="s">
        <v>371</v>
      </c>
      <c r="F555" s="36" t="s">
        <v>370</v>
      </c>
      <c r="G555" s="9">
        <v>38860</v>
      </c>
      <c r="H555" s="172" t="s">
        <v>351</v>
      </c>
      <c r="I555" s="36" t="s">
        <v>797</v>
      </c>
      <c r="J555" s="36" t="s">
        <v>800</v>
      </c>
      <c r="K555" s="36">
        <v>2381</v>
      </c>
      <c r="L555" s="36"/>
    </row>
    <row r="556" spans="1:13" s="8" customFormat="1" ht="15.75" customHeight="1" x14ac:dyDescent="0.25">
      <c r="A556" s="107"/>
      <c r="B556" s="314" t="s">
        <v>98</v>
      </c>
      <c r="C556" s="315"/>
      <c r="D556" s="315"/>
      <c r="E556" s="315"/>
      <c r="F556" s="315"/>
      <c r="G556" s="315"/>
      <c r="H556" s="316"/>
      <c r="I556" s="35">
        <v>1</v>
      </c>
      <c r="J556" s="35"/>
      <c r="K556" s="35">
        <f>SUM(K555)</f>
        <v>2381</v>
      </c>
      <c r="L556" s="35"/>
    </row>
    <row r="557" spans="1:13" s="69" customFormat="1" ht="17.25" customHeight="1" x14ac:dyDescent="0.25">
      <c r="A557" s="115"/>
      <c r="B557" s="299" t="s">
        <v>1035</v>
      </c>
      <c r="C557" s="300"/>
      <c r="D557" s="300"/>
      <c r="E557" s="300"/>
      <c r="F557" s="301"/>
      <c r="G557" s="67"/>
      <c r="H557" s="200"/>
      <c r="I557" s="67">
        <v>3</v>
      </c>
      <c r="J557" s="67"/>
      <c r="K557" s="67">
        <f>K543</f>
        <v>218</v>
      </c>
      <c r="L557" s="67"/>
      <c r="M557" s="8"/>
    </row>
    <row r="558" spans="1:13" s="69" customFormat="1" ht="15.75" customHeight="1" x14ac:dyDescent="0.25">
      <c r="A558" s="115"/>
      <c r="B558" s="299" t="s">
        <v>1036</v>
      </c>
      <c r="C558" s="300"/>
      <c r="D558" s="300"/>
      <c r="E558" s="300"/>
      <c r="F558" s="301"/>
      <c r="G558" s="67"/>
      <c r="H558" s="200"/>
      <c r="I558" s="67">
        <f>I552</f>
        <v>8</v>
      </c>
      <c r="J558" s="67"/>
      <c r="K558" s="67">
        <f>K552</f>
        <v>1782</v>
      </c>
      <c r="L558" s="67"/>
      <c r="M558" s="8"/>
    </row>
    <row r="559" spans="1:13" s="69" customFormat="1" ht="17.25" customHeight="1" x14ac:dyDescent="0.25">
      <c r="A559" s="115"/>
      <c r="B559" s="299" t="s">
        <v>1037</v>
      </c>
      <c r="C559" s="300"/>
      <c r="D559" s="300"/>
      <c r="E559" s="300"/>
      <c r="F559" s="301"/>
      <c r="G559" s="67"/>
      <c r="H559" s="200"/>
      <c r="I559" s="67">
        <f>I554</f>
        <v>1</v>
      </c>
      <c r="J559" s="67"/>
      <c r="K559" s="67">
        <f>K554</f>
        <v>180</v>
      </c>
      <c r="L559" s="67"/>
      <c r="M559" s="8"/>
    </row>
    <row r="560" spans="1:13" s="69" customFormat="1" ht="13.5" customHeight="1" x14ac:dyDescent="0.25">
      <c r="A560" s="115"/>
      <c r="B560" s="299" t="s">
        <v>1038</v>
      </c>
      <c r="C560" s="300"/>
      <c r="D560" s="300"/>
      <c r="E560" s="300"/>
      <c r="F560" s="301"/>
      <c r="G560" s="67"/>
      <c r="H560" s="200"/>
      <c r="I560" s="67">
        <f>I556</f>
        <v>1</v>
      </c>
      <c r="J560" s="67"/>
      <c r="K560" s="67">
        <f>K556</f>
        <v>2381</v>
      </c>
      <c r="L560" s="67"/>
      <c r="M560" s="8"/>
    </row>
    <row r="561" spans="1:13" s="89" customFormat="1" ht="19.5" customHeight="1" x14ac:dyDescent="0.25">
      <c r="A561" s="109"/>
      <c r="B561" s="302" t="s">
        <v>967</v>
      </c>
      <c r="C561" s="303"/>
      <c r="D561" s="303"/>
      <c r="E561" s="303"/>
      <c r="F561" s="303"/>
      <c r="G561" s="303"/>
      <c r="H561" s="304"/>
      <c r="I561" s="72">
        <f>SUM(I557:I560)</f>
        <v>13</v>
      </c>
      <c r="J561" s="72"/>
      <c r="K561" s="72">
        <f>SUM(K557:K560)</f>
        <v>4561</v>
      </c>
      <c r="L561" s="72"/>
      <c r="M561" s="16"/>
    </row>
    <row r="562" spans="1:13" s="84" customFormat="1" ht="15.75" customHeight="1" x14ac:dyDescent="0.25">
      <c r="A562" s="109" t="s">
        <v>1276</v>
      </c>
      <c r="B562" s="302" t="s">
        <v>372</v>
      </c>
      <c r="C562" s="303"/>
      <c r="D562" s="303"/>
      <c r="E562" s="303"/>
      <c r="F562" s="303"/>
      <c r="G562" s="303"/>
      <c r="H562" s="304"/>
      <c r="I562" s="72"/>
      <c r="J562" s="72"/>
      <c r="K562" s="72"/>
      <c r="L562" s="72"/>
      <c r="M562" s="14"/>
    </row>
    <row r="563" spans="1:13" s="14" customFormat="1" ht="93.75" customHeight="1" x14ac:dyDescent="0.25">
      <c r="A563" s="107"/>
      <c r="B563" s="178" t="s">
        <v>1596</v>
      </c>
      <c r="C563" s="59" t="s">
        <v>819</v>
      </c>
      <c r="D563" s="59" t="s">
        <v>1125</v>
      </c>
      <c r="E563" s="59" t="s">
        <v>1026</v>
      </c>
      <c r="F563" s="59" t="s">
        <v>2682</v>
      </c>
      <c r="G563" s="60">
        <v>42695</v>
      </c>
      <c r="H563" s="178" t="s">
        <v>1022</v>
      </c>
      <c r="I563" s="59" t="s">
        <v>955</v>
      </c>
      <c r="J563" s="59" t="s">
        <v>800</v>
      </c>
      <c r="K563" s="59">
        <v>43</v>
      </c>
      <c r="L563" s="31"/>
    </row>
    <row r="564" spans="1:13" s="14" customFormat="1" ht="79.5" customHeight="1" x14ac:dyDescent="0.25">
      <c r="A564" s="107"/>
      <c r="B564" s="178" t="s">
        <v>1597</v>
      </c>
      <c r="C564" s="59" t="s">
        <v>819</v>
      </c>
      <c r="D564" s="59" t="s">
        <v>1800</v>
      </c>
      <c r="E564" s="1" t="s">
        <v>2681</v>
      </c>
      <c r="F564" s="59" t="s">
        <v>2680</v>
      </c>
      <c r="G564" s="27">
        <v>43224</v>
      </c>
      <c r="H564" s="172" t="s">
        <v>1814</v>
      </c>
      <c r="I564" s="59" t="s">
        <v>955</v>
      </c>
      <c r="J564" s="59" t="s">
        <v>800</v>
      </c>
      <c r="K564" s="59">
        <v>9</v>
      </c>
      <c r="L564" s="31"/>
    </row>
    <row r="565" spans="1:13" s="16" customFormat="1" ht="15" customHeight="1" x14ac:dyDescent="0.25">
      <c r="A565" s="107"/>
      <c r="B565" s="314" t="s">
        <v>98</v>
      </c>
      <c r="C565" s="315"/>
      <c r="D565" s="315"/>
      <c r="E565" s="315"/>
      <c r="F565" s="315"/>
      <c r="G565" s="315"/>
      <c r="H565" s="316"/>
      <c r="I565" s="35">
        <v>2</v>
      </c>
      <c r="J565" s="36"/>
      <c r="K565" s="35">
        <f>SUM(K563:K564)</f>
        <v>52</v>
      </c>
      <c r="L565" s="35"/>
    </row>
    <row r="566" spans="1:13" s="61" customFormat="1" ht="98.25" customHeight="1" x14ac:dyDescent="0.25">
      <c r="A566" s="108"/>
      <c r="B566" s="179" t="s">
        <v>1598</v>
      </c>
      <c r="C566" s="33" t="s">
        <v>819</v>
      </c>
      <c r="D566" s="33" t="s">
        <v>1190</v>
      </c>
      <c r="E566" s="33" t="s">
        <v>1193</v>
      </c>
      <c r="F566" s="33" t="s">
        <v>1191</v>
      </c>
      <c r="G566" s="23">
        <v>42919</v>
      </c>
      <c r="H566" s="175" t="s">
        <v>1192</v>
      </c>
      <c r="I566" s="22" t="s">
        <v>796</v>
      </c>
      <c r="J566" s="22" t="s">
        <v>800</v>
      </c>
      <c r="K566" s="33">
        <v>38</v>
      </c>
      <c r="L566" s="33"/>
    </row>
    <row r="567" spans="1:13" s="51" customFormat="1" ht="110.25" customHeight="1" x14ac:dyDescent="0.25">
      <c r="A567" s="106"/>
      <c r="B567" s="176" t="s">
        <v>1801</v>
      </c>
      <c r="C567" s="32" t="s">
        <v>819</v>
      </c>
      <c r="D567" s="32" t="s">
        <v>373</v>
      </c>
      <c r="E567" s="32" t="s">
        <v>2674</v>
      </c>
      <c r="F567" s="32" t="s">
        <v>374</v>
      </c>
      <c r="G567" s="50">
        <v>41850</v>
      </c>
      <c r="H567" s="176" t="s">
        <v>1126</v>
      </c>
      <c r="I567" s="32" t="s">
        <v>796</v>
      </c>
      <c r="J567" s="32" t="s">
        <v>800</v>
      </c>
      <c r="K567" s="32">
        <v>124</v>
      </c>
      <c r="L567" s="32"/>
    </row>
    <row r="568" spans="1:13" s="15" customFormat="1" ht="76.5" customHeight="1" x14ac:dyDescent="0.25">
      <c r="A568" s="106"/>
      <c r="B568" s="176" t="s">
        <v>1802</v>
      </c>
      <c r="C568" s="36" t="s">
        <v>819</v>
      </c>
      <c r="D568" s="36" t="s">
        <v>1794</v>
      </c>
      <c r="E568" s="1" t="s">
        <v>2678</v>
      </c>
      <c r="F568" s="36" t="s">
        <v>1799</v>
      </c>
      <c r="G568" s="27">
        <v>43224</v>
      </c>
      <c r="H568" s="172" t="s">
        <v>1814</v>
      </c>
      <c r="I568" s="32" t="s">
        <v>796</v>
      </c>
      <c r="J568" s="32" t="s">
        <v>800</v>
      </c>
      <c r="K568" s="32">
        <v>23</v>
      </c>
      <c r="L568" s="32"/>
    </row>
    <row r="569" spans="1:13" s="15" customFormat="1" ht="76.5" customHeight="1" x14ac:dyDescent="0.25">
      <c r="A569" s="106"/>
      <c r="B569" s="176" t="s">
        <v>1803</v>
      </c>
      <c r="C569" s="36" t="s">
        <v>819</v>
      </c>
      <c r="D569" s="36" t="s">
        <v>2142</v>
      </c>
      <c r="E569" s="1" t="s">
        <v>2676</v>
      </c>
      <c r="F569" s="36" t="s">
        <v>2679</v>
      </c>
      <c r="G569" s="27">
        <v>43224</v>
      </c>
      <c r="H569" s="172" t="s">
        <v>1814</v>
      </c>
      <c r="I569" s="32" t="s">
        <v>796</v>
      </c>
      <c r="J569" s="32" t="s">
        <v>800</v>
      </c>
      <c r="K569" s="32">
        <v>37</v>
      </c>
      <c r="L569" s="32"/>
    </row>
    <row r="570" spans="1:13" s="15" customFormat="1" ht="94.5" customHeight="1" x14ac:dyDescent="0.25">
      <c r="A570" s="106"/>
      <c r="B570" s="176" t="s">
        <v>1804</v>
      </c>
      <c r="C570" s="36" t="s">
        <v>819</v>
      </c>
      <c r="D570" s="36" t="s">
        <v>1795</v>
      </c>
      <c r="E570" s="1" t="s">
        <v>2677</v>
      </c>
      <c r="F570" s="36" t="s">
        <v>1798</v>
      </c>
      <c r="G570" s="27">
        <v>43224</v>
      </c>
      <c r="H570" s="172" t="s">
        <v>1814</v>
      </c>
      <c r="I570" s="32" t="s">
        <v>796</v>
      </c>
      <c r="J570" s="32" t="s">
        <v>800</v>
      </c>
      <c r="K570" s="32">
        <v>46</v>
      </c>
      <c r="L570" s="32"/>
    </row>
    <row r="571" spans="1:13" s="15" customFormat="1" ht="96.75" customHeight="1" x14ac:dyDescent="0.25">
      <c r="A571" s="106"/>
      <c r="B571" s="176" t="s">
        <v>1805</v>
      </c>
      <c r="C571" s="36" t="s">
        <v>819</v>
      </c>
      <c r="D571" s="36" t="s">
        <v>1796</v>
      </c>
      <c r="E571" s="1" t="s">
        <v>2675</v>
      </c>
      <c r="F571" s="36" t="s">
        <v>1797</v>
      </c>
      <c r="G571" s="27">
        <v>43224</v>
      </c>
      <c r="H571" s="172" t="s">
        <v>1814</v>
      </c>
      <c r="I571" s="32" t="s">
        <v>796</v>
      </c>
      <c r="J571" s="32" t="s">
        <v>800</v>
      </c>
      <c r="K571" s="32">
        <v>11</v>
      </c>
      <c r="L571" s="32"/>
    </row>
    <row r="572" spans="1:13" s="8" customFormat="1" ht="15.75" customHeight="1" x14ac:dyDescent="0.25">
      <c r="A572" s="107"/>
      <c r="B572" s="314" t="s">
        <v>98</v>
      </c>
      <c r="C572" s="315"/>
      <c r="D572" s="315"/>
      <c r="E572" s="315"/>
      <c r="F572" s="315"/>
      <c r="G572" s="315"/>
      <c r="H572" s="316"/>
      <c r="I572" s="35">
        <v>6</v>
      </c>
      <c r="J572" s="35"/>
      <c r="K572" s="35">
        <f>SUM(K566:K571)</f>
        <v>279</v>
      </c>
      <c r="L572" s="35"/>
    </row>
    <row r="573" spans="1:13" s="69" customFormat="1" ht="17.25" customHeight="1" x14ac:dyDescent="0.25">
      <c r="A573" s="115"/>
      <c r="B573" s="299" t="s">
        <v>1035</v>
      </c>
      <c r="C573" s="300"/>
      <c r="D573" s="300"/>
      <c r="E573" s="300"/>
      <c r="F573" s="301"/>
      <c r="G573" s="67"/>
      <c r="H573" s="200"/>
      <c r="I573" s="67">
        <f>I565</f>
        <v>2</v>
      </c>
      <c r="J573" s="67"/>
      <c r="K573" s="67">
        <f>SUM(K565)</f>
        <v>52</v>
      </c>
      <c r="L573" s="67"/>
      <c r="M573" s="8"/>
    </row>
    <row r="574" spans="1:13" s="69" customFormat="1" ht="15.75" customHeight="1" x14ac:dyDescent="0.25">
      <c r="A574" s="115"/>
      <c r="B574" s="299" t="s">
        <v>1036</v>
      </c>
      <c r="C574" s="300"/>
      <c r="D574" s="300"/>
      <c r="E574" s="300"/>
      <c r="F574" s="301"/>
      <c r="G574" s="67"/>
      <c r="H574" s="200"/>
      <c r="I574" s="67">
        <f>I572</f>
        <v>6</v>
      </c>
      <c r="J574" s="67"/>
      <c r="K574" s="67">
        <f>K572</f>
        <v>279</v>
      </c>
      <c r="L574" s="67"/>
      <c r="M574" s="8"/>
    </row>
    <row r="575" spans="1:13" s="69" customFormat="1" ht="15.75" customHeight="1" x14ac:dyDescent="0.25">
      <c r="A575" s="115"/>
      <c r="B575" s="299" t="s">
        <v>1037</v>
      </c>
      <c r="C575" s="300"/>
      <c r="D575" s="300"/>
      <c r="E575" s="300"/>
      <c r="F575" s="301"/>
      <c r="G575" s="67"/>
      <c r="H575" s="200"/>
      <c r="I575" s="67">
        <f>I562</f>
        <v>0</v>
      </c>
      <c r="J575" s="67"/>
      <c r="K575" s="67"/>
      <c r="L575" s="67"/>
      <c r="M575" s="8"/>
    </row>
    <row r="576" spans="1:13" s="69" customFormat="1" ht="13.5" customHeight="1" x14ac:dyDescent="0.25">
      <c r="A576" s="115"/>
      <c r="B576" s="299" t="s">
        <v>1038</v>
      </c>
      <c r="C576" s="300"/>
      <c r="D576" s="300"/>
      <c r="E576" s="300"/>
      <c r="F576" s="301"/>
      <c r="G576" s="67"/>
      <c r="H576" s="200"/>
      <c r="I576" s="67">
        <v>0</v>
      </c>
      <c r="J576" s="67"/>
      <c r="K576" s="67"/>
      <c r="L576" s="67"/>
      <c r="M576" s="8"/>
    </row>
    <row r="577" spans="1:13" s="89" customFormat="1" ht="17.25" customHeight="1" x14ac:dyDescent="0.25">
      <c r="A577" s="109"/>
      <c r="B577" s="302" t="s">
        <v>375</v>
      </c>
      <c r="C577" s="303"/>
      <c r="D577" s="303"/>
      <c r="E577" s="303"/>
      <c r="F577" s="303"/>
      <c r="G577" s="303"/>
      <c r="H577" s="304"/>
      <c r="I577" s="72">
        <f>SUM(I573:I576)</f>
        <v>8</v>
      </c>
      <c r="J577" s="72"/>
      <c r="K577" s="72">
        <f>SUM(K573:K576)</f>
        <v>331</v>
      </c>
      <c r="L577" s="72"/>
      <c r="M577" s="16"/>
    </row>
    <row r="578" spans="1:13" s="83" customFormat="1" ht="16.5" customHeight="1" x14ac:dyDescent="0.25">
      <c r="A578" s="109" t="s">
        <v>1277</v>
      </c>
      <c r="B578" s="302" t="s">
        <v>377</v>
      </c>
      <c r="C578" s="303"/>
      <c r="D578" s="303"/>
      <c r="E578" s="303"/>
      <c r="F578" s="303"/>
      <c r="G578" s="303"/>
      <c r="H578" s="304"/>
      <c r="I578" s="72"/>
      <c r="J578" s="72"/>
      <c r="K578" s="72"/>
      <c r="L578" s="72"/>
      <c r="M578" s="21"/>
    </row>
    <row r="579" spans="1:13" s="6" customFormat="1" ht="84.75" customHeight="1" x14ac:dyDescent="0.25">
      <c r="A579" s="106"/>
      <c r="B579" s="172" t="s">
        <v>1599</v>
      </c>
      <c r="C579" s="36" t="s">
        <v>820</v>
      </c>
      <c r="D579" s="36" t="s">
        <v>376</v>
      </c>
      <c r="E579" s="36" t="s">
        <v>2687</v>
      </c>
      <c r="F579" s="36" t="s">
        <v>2686</v>
      </c>
      <c r="G579" s="9">
        <v>41264</v>
      </c>
      <c r="H579" s="172" t="s">
        <v>1127</v>
      </c>
      <c r="I579" s="36" t="s">
        <v>795</v>
      </c>
      <c r="J579" s="36" t="s">
        <v>800</v>
      </c>
      <c r="K579" s="36">
        <v>124</v>
      </c>
      <c r="L579" s="36"/>
    </row>
    <row r="580" spans="1:13" s="6" customFormat="1" ht="92.25" customHeight="1" x14ac:dyDescent="0.25">
      <c r="A580" s="106"/>
      <c r="B580" s="172" t="s">
        <v>1600</v>
      </c>
      <c r="C580" s="36" t="s">
        <v>1806</v>
      </c>
      <c r="D580" s="163" t="s">
        <v>1807</v>
      </c>
      <c r="E580" s="1" t="s">
        <v>2688</v>
      </c>
      <c r="F580" s="36" t="s">
        <v>1808</v>
      </c>
      <c r="G580" s="27">
        <v>43224</v>
      </c>
      <c r="H580" s="172" t="s">
        <v>1814</v>
      </c>
      <c r="I580" s="36" t="s">
        <v>795</v>
      </c>
      <c r="J580" s="36" t="s">
        <v>800</v>
      </c>
      <c r="K580" s="36"/>
      <c r="L580" s="36"/>
    </row>
    <row r="581" spans="1:13" s="8" customFormat="1" ht="15.75" customHeight="1" x14ac:dyDescent="0.25">
      <c r="A581" s="107"/>
      <c r="B581" s="314" t="s">
        <v>98</v>
      </c>
      <c r="C581" s="315"/>
      <c r="D581" s="315"/>
      <c r="E581" s="315"/>
      <c r="F581" s="315"/>
      <c r="G581" s="315"/>
      <c r="H581" s="316"/>
      <c r="I581" s="35">
        <v>2</v>
      </c>
      <c r="J581" s="35"/>
      <c r="K581" s="35">
        <f>SUM(K579)</f>
        <v>124</v>
      </c>
      <c r="L581" s="35"/>
    </row>
    <row r="582" spans="1:13" s="6" customFormat="1" ht="78.75" customHeight="1" x14ac:dyDescent="0.25">
      <c r="A582" s="106"/>
      <c r="B582" s="172" t="s">
        <v>1601</v>
      </c>
      <c r="C582" s="36" t="s">
        <v>820</v>
      </c>
      <c r="D582" s="36" t="s">
        <v>378</v>
      </c>
      <c r="E582" s="36" t="s">
        <v>2684</v>
      </c>
      <c r="F582" s="36" t="s">
        <v>2683</v>
      </c>
      <c r="G582" s="9">
        <v>41264</v>
      </c>
      <c r="H582" s="172" t="s">
        <v>1127</v>
      </c>
      <c r="I582" s="36" t="s">
        <v>796</v>
      </c>
      <c r="J582" s="36" t="s">
        <v>800</v>
      </c>
      <c r="K582" s="36">
        <v>525</v>
      </c>
      <c r="L582" s="36"/>
    </row>
    <row r="583" spans="1:13" s="6" customFormat="1" ht="78" customHeight="1" x14ac:dyDescent="0.25">
      <c r="A583" s="106"/>
      <c r="B583" s="172" t="s">
        <v>1602</v>
      </c>
      <c r="C583" s="36" t="s">
        <v>821</v>
      </c>
      <c r="D583" s="36" t="s">
        <v>379</v>
      </c>
      <c r="E583" s="36" t="s">
        <v>2685</v>
      </c>
      <c r="F583" s="36" t="s">
        <v>380</v>
      </c>
      <c r="G583" s="9">
        <v>42606</v>
      </c>
      <c r="H583" s="172" t="s">
        <v>1128</v>
      </c>
      <c r="I583" s="36" t="s">
        <v>796</v>
      </c>
      <c r="J583" s="36" t="s">
        <v>800</v>
      </c>
      <c r="K583" s="36">
        <v>111</v>
      </c>
      <c r="L583" s="36"/>
    </row>
    <row r="584" spans="1:13" s="136" customFormat="1" ht="157.5" customHeight="1" x14ac:dyDescent="0.25">
      <c r="A584" s="150"/>
      <c r="B584" s="173" t="s">
        <v>1809</v>
      </c>
      <c r="C584" s="151" t="s">
        <v>821</v>
      </c>
      <c r="D584" s="151" t="s">
        <v>951</v>
      </c>
      <c r="E584" s="151" t="s">
        <v>1130</v>
      </c>
      <c r="F584" s="151" t="s">
        <v>1129</v>
      </c>
      <c r="G584" s="152">
        <v>37839</v>
      </c>
      <c r="H584" s="173" t="s">
        <v>601</v>
      </c>
      <c r="I584" s="151" t="s">
        <v>798</v>
      </c>
      <c r="J584" s="151" t="s">
        <v>801</v>
      </c>
      <c r="K584" s="151">
        <v>240</v>
      </c>
      <c r="L584" s="151" t="s">
        <v>1326</v>
      </c>
      <c r="M584" s="41"/>
    </row>
    <row r="585" spans="1:13" s="14" customFormat="1" ht="15.75" customHeight="1" x14ac:dyDescent="0.25">
      <c r="A585" s="107"/>
      <c r="B585" s="314" t="s">
        <v>98</v>
      </c>
      <c r="C585" s="315"/>
      <c r="D585" s="315"/>
      <c r="E585" s="315"/>
      <c r="F585" s="315"/>
      <c r="G585" s="315"/>
      <c r="H585" s="316"/>
      <c r="I585" s="35">
        <v>3</v>
      </c>
      <c r="J585" s="35"/>
      <c r="K585" s="35">
        <f>SUM(K582:K584)</f>
        <v>876</v>
      </c>
      <c r="L585" s="35"/>
    </row>
    <row r="586" spans="1:13" s="69" customFormat="1" ht="17.25" customHeight="1" x14ac:dyDescent="0.25">
      <c r="A586" s="115"/>
      <c r="B586" s="299" t="s">
        <v>1035</v>
      </c>
      <c r="C586" s="300"/>
      <c r="D586" s="300"/>
      <c r="E586" s="300"/>
      <c r="F586" s="301"/>
      <c r="G586" s="67"/>
      <c r="H586" s="200"/>
      <c r="I586" s="67">
        <f>I581</f>
        <v>2</v>
      </c>
      <c r="J586" s="67"/>
      <c r="K586" s="67">
        <f>K581</f>
        <v>124</v>
      </c>
      <c r="L586" s="67"/>
      <c r="M586" s="8"/>
    </row>
    <row r="587" spans="1:13" s="69" customFormat="1" ht="15.75" customHeight="1" x14ac:dyDescent="0.25">
      <c r="A587" s="115"/>
      <c r="B587" s="299" t="s">
        <v>1036</v>
      </c>
      <c r="C587" s="300"/>
      <c r="D587" s="300"/>
      <c r="E587" s="300"/>
      <c r="F587" s="301"/>
      <c r="G587" s="67"/>
      <c r="H587" s="200"/>
      <c r="I587" s="67">
        <f>I585</f>
        <v>3</v>
      </c>
      <c r="J587" s="67"/>
      <c r="K587" s="67">
        <f>K585</f>
        <v>876</v>
      </c>
      <c r="L587" s="67"/>
      <c r="M587" s="8"/>
    </row>
    <row r="588" spans="1:13" s="69" customFormat="1" ht="18" customHeight="1" x14ac:dyDescent="0.25">
      <c r="A588" s="115"/>
      <c r="B588" s="299" t="s">
        <v>1037</v>
      </c>
      <c r="C588" s="300"/>
      <c r="D588" s="300"/>
      <c r="E588" s="300"/>
      <c r="F588" s="301"/>
      <c r="G588" s="67"/>
      <c r="H588" s="200"/>
      <c r="I588" s="67">
        <v>0</v>
      </c>
      <c r="J588" s="67"/>
      <c r="K588" s="67"/>
      <c r="L588" s="67"/>
      <c r="M588" s="8"/>
    </row>
    <row r="589" spans="1:13" s="69" customFormat="1" ht="13.5" customHeight="1" x14ac:dyDescent="0.25">
      <c r="A589" s="115"/>
      <c r="B589" s="299" t="s">
        <v>1038</v>
      </c>
      <c r="C589" s="300"/>
      <c r="D589" s="300"/>
      <c r="E589" s="300"/>
      <c r="F589" s="301"/>
      <c r="G589" s="67"/>
      <c r="H589" s="200"/>
      <c r="I589" s="67">
        <v>0</v>
      </c>
      <c r="J589" s="67"/>
      <c r="K589" s="67"/>
      <c r="L589" s="67"/>
      <c r="M589" s="8"/>
    </row>
    <row r="590" spans="1:13" s="89" customFormat="1" ht="17.25" customHeight="1" x14ac:dyDescent="0.25">
      <c r="A590" s="109"/>
      <c r="B590" s="302" t="s">
        <v>968</v>
      </c>
      <c r="C590" s="303"/>
      <c r="D590" s="303"/>
      <c r="E590" s="303"/>
      <c r="F590" s="303"/>
      <c r="G590" s="303"/>
      <c r="H590" s="304"/>
      <c r="I590" s="72">
        <f>SUM(I586:I589)</f>
        <v>5</v>
      </c>
      <c r="J590" s="72"/>
      <c r="K590" s="72">
        <f>SUM(K586:K589)</f>
        <v>1000</v>
      </c>
      <c r="L590" s="72"/>
      <c r="M590" s="16"/>
    </row>
    <row r="591" spans="1:13" s="83" customFormat="1" ht="17.25" customHeight="1" x14ac:dyDescent="0.25">
      <c r="A591" s="109" t="s">
        <v>1279</v>
      </c>
      <c r="B591" s="302" t="s">
        <v>1278</v>
      </c>
      <c r="C591" s="303"/>
      <c r="D591" s="303"/>
      <c r="E591" s="303"/>
      <c r="F591" s="303"/>
      <c r="G591" s="303"/>
      <c r="H591" s="304"/>
      <c r="I591" s="98"/>
      <c r="J591" s="98"/>
      <c r="K591" s="98"/>
      <c r="L591" s="98"/>
      <c r="M591" s="21"/>
    </row>
    <row r="592" spans="1:13" s="83" customFormat="1" ht="15.75" customHeight="1" x14ac:dyDescent="0.25">
      <c r="A592" s="129" t="s">
        <v>1280</v>
      </c>
      <c r="B592" s="302" t="s">
        <v>1304</v>
      </c>
      <c r="C592" s="303"/>
      <c r="D592" s="303"/>
      <c r="E592" s="303"/>
      <c r="F592" s="303"/>
      <c r="G592" s="303"/>
      <c r="H592" s="304"/>
      <c r="I592" s="81"/>
      <c r="J592" s="81"/>
      <c r="K592" s="81"/>
      <c r="L592" s="81"/>
      <c r="M592" s="21"/>
    </row>
    <row r="593" spans="1:13" s="83" customFormat="1" ht="115.5" customHeight="1" x14ac:dyDescent="0.25">
      <c r="A593" s="107"/>
      <c r="B593" s="172" t="s">
        <v>1603</v>
      </c>
      <c r="C593" s="36" t="s">
        <v>1339</v>
      </c>
      <c r="D593" s="1" t="s">
        <v>1356</v>
      </c>
      <c r="E593" s="1" t="s">
        <v>1369</v>
      </c>
      <c r="F593" s="36" t="s">
        <v>1360</v>
      </c>
      <c r="G593" s="164">
        <v>43060</v>
      </c>
      <c r="H593" s="172" t="s">
        <v>1355</v>
      </c>
      <c r="I593" s="36" t="s">
        <v>955</v>
      </c>
      <c r="J593" s="36" t="s">
        <v>800</v>
      </c>
      <c r="K593" s="162"/>
      <c r="L593" s="162"/>
      <c r="M593" s="21"/>
    </row>
    <row r="594" spans="1:13" s="83" customFormat="1" ht="95.25" customHeight="1" x14ac:dyDescent="0.25">
      <c r="A594" s="107"/>
      <c r="B594" s="172" t="s">
        <v>1604</v>
      </c>
      <c r="C594" s="36" t="s">
        <v>1339</v>
      </c>
      <c r="D594" s="1" t="s">
        <v>1357</v>
      </c>
      <c r="E594" s="1" t="s">
        <v>1368</v>
      </c>
      <c r="F594" s="36" t="s">
        <v>1361</v>
      </c>
      <c r="G594" s="164">
        <v>43060</v>
      </c>
      <c r="H594" s="172" t="s">
        <v>1355</v>
      </c>
      <c r="I594" s="36" t="s">
        <v>955</v>
      </c>
      <c r="J594" s="36" t="s">
        <v>800</v>
      </c>
      <c r="K594" s="162"/>
      <c r="L594" s="162"/>
      <c r="M594" s="21"/>
    </row>
    <row r="595" spans="1:13" s="83" customFormat="1" ht="95.25" customHeight="1" x14ac:dyDescent="0.25">
      <c r="A595" s="107"/>
      <c r="B595" s="172" t="s">
        <v>1605</v>
      </c>
      <c r="C595" s="36" t="s">
        <v>1339</v>
      </c>
      <c r="D595" s="1" t="s">
        <v>1358</v>
      </c>
      <c r="E595" s="1" t="s">
        <v>1367</v>
      </c>
      <c r="F595" s="36" t="s">
        <v>1362</v>
      </c>
      <c r="G595" s="164">
        <v>43060</v>
      </c>
      <c r="H595" s="172" t="s">
        <v>1355</v>
      </c>
      <c r="I595" s="36" t="s">
        <v>955</v>
      </c>
      <c r="J595" s="36" t="s">
        <v>800</v>
      </c>
      <c r="K595" s="162"/>
      <c r="L595" s="162"/>
      <c r="M595" s="21"/>
    </row>
    <row r="596" spans="1:13" s="83" customFormat="1" ht="107.25" customHeight="1" x14ac:dyDescent="0.25">
      <c r="A596" s="107"/>
      <c r="B596" s="172" t="s">
        <v>1606</v>
      </c>
      <c r="C596" s="36" t="s">
        <v>1339</v>
      </c>
      <c r="D596" s="1" t="s">
        <v>1359</v>
      </c>
      <c r="E596" s="1" t="s">
        <v>1366</v>
      </c>
      <c r="F596" s="36" t="s">
        <v>1363</v>
      </c>
      <c r="G596" s="164">
        <v>43060</v>
      </c>
      <c r="H596" s="172" t="s">
        <v>1355</v>
      </c>
      <c r="I596" s="36" t="s">
        <v>955</v>
      </c>
      <c r="J596" s="36" t="s">
        <v>800</v>
      </c>
      <c r="K596" s="162"/>
      <c r="L596" s="162"/>
      <c r="M596" s="21"/>
    </row>
    <row r="597" spans="1:13" s="83" customFormat="1" ht="107.25" customHeight="1" x14ac:dyDescent="0.25">
      <c r="A597" s="107"/>
      <c r="B597" s="172" t="s">
        <v>1607</v>
      </c>
      <c r="C597" s="36" t="s">
        <v>1339</v>
      </c>
      <c r="D597" s="1" t="s">
        <v>2190</v>
      </c>
      <c r="E597" s="1" t="s">
        <v>2194</v>
      </c>
      <c r="F597" s="36" t="s">
        <v>2193</v>
      </c>
      <c r="G597" s="164">
        <v>43812</v>
      </c>
      <c r="H597" s="172" t="s">
        <v>2192</v>
      </c>
      <c r="I597" s="36" t="s">
        <v>955</v>
      </c>
      <c r="J597" s="36" t="s">
        <v>800</v>
      </c>
      <c r="K597" s="245">
        <v>125</v>
      </c>
      <c r="L597" s="245"/>
      <c r="M597" s="21"/>
    </row>
    <row r="598" spans="1:13" s="83" customFormat="1" ht="107.25" customHeight="1" x14ac:dyDescent="0.25">
      <c r="A598" s="107"/>
      <c r="B598" s="172" t="s">
        <v>1608</v>
      </c>
      <c r="C598" s="36" t="s">
        <v>1339</v>
      </c>
      <c r="D598" s="1" t="s">
        <v>2191</v>
      </c>
      <c r="E598" s="1" t="s">
        <v>2196</v>
      </c>
      <c r="F598" s="36" t="s">
        <v>2195</v>
      </c>
      <c r="G598" s="164">
        <v>43812</v>
      </c>
      <c r="H598" s="172" t="s">
        <v>2192</v>
      </c>
      <c r="I598" s="36" t="s">
        <v>955</v>
      </c>
      <c r="J598" s="36" t="s">
        <v>800</v>
      </c>
      <c r="K598" s="245">
        <v>152</v>
      </c>
      <c r="L598" s="245"/>
      <c r="M598" s="21"/>
    </row>
    <row r="599" spans="1:13" s="8" customFormat="1" ht="15.75" customHeight="1" x14ac:dyDescent="0.25">
      <c r="A599" s="107"/>
      <c r="B599" s="314" t="s">
        <v>98</v>
      </c>
      <c r="C599" s="315"/>
      <c r="D599" s="315"/>
      <c r="E599" s="315"/>
      <c r="F599" s="315"/>
      <c r="G599" s="315"/>
      <c r="H599" s="316"/>
      <c r="I599" s="162">
        <v>6</v>
      </c>
      <c r="J599" s="162"/>
      <c r="K599" s="162">
        <f>SUM(K593:K598)</f>
        <v>277</v>
      </c>
      <c r="L599" s="162"/>
    </row>
    <row r="600" spans="1:13" s="16" customFormat="1" ht="101.25" customHeight="1" x14ac:dyDescent="0.25">
      <c r="A600" s="107"/>
      <c r="B600" s="172" t="s">
        <v>1609</v>
      </c>
      <c r="C600" s="36" t="s">
        <v>1339</v>
      </c>
      <c r="D600" s="36" t="s">
        <v>1340</v>
      </c>
      <c r="E600" s="36" t="s">
        <v>1344</v>
      </c>
      <c r="F600" s="36" t="s">
        <v>1345</v>
      </c>
      <c r="G600" s="9">
        <v>43032</v>
      </c>
      <c r="H600" s="172" t="s">
        <v>1338</v>
      </c>
      <c r="I600" s="36" t="s">
        <v>796</v>
      </c>
      <c r="J600" s="36" t="s">
        <v>800</v>
      </c>
      <c r="K600" s="36">
        <v>253</v>
      </c>
      <c r="L600" s="127"/>
    </row>
    <row r="601" spans="1:13" s="16" customFormat="1" ht="128.25" customHeight="1" x14ac:dyDescent="0.25">
      <c r="A601" s="107"/>
      <c r="B601" s="172" t="s">
        <v>1610</v>
      </c>
      <c r="C601" s="36" t="s">
        <v>1339</v>
      </c>
      <c r="D601" s="36" t="s">
        <v>1341</v>
      </c>
      <c r="E601" s="36" t="s">
        <v>1346</v>
      </c>
      <c r="F601" s="36" t="s">
        <v>1347</v>
      </c>
      <c r="G601" s="9">
        <v>43032</v>
      </c>
      <c r="H601" s="172" t="s">
        <v>1338</v>
      </c>
      <c r="I601" s="36" t="s">
        <v>796</v>
      </c>
      <c r="J601" s="36" t="s">
        <v>800</v>
      </c>
      <c r="K601" s="127">
        <v>216</v>
      </c>
      <c r="L601" s="127"/>
    </row>
    <row r="602" spans="1:13" s="16" customFormat="1" ht="127.5" customHeight="1" x14ac:dyDescent="0.25">
      <c r="A602" s="107"/>
      <c r="B602" s="172" t="s">
        <v>2197</v>
      </c>
      <c r="C602" s="36" t="s">
        <v>1339</v>
      </c>
      <c r="D602" s="36" t="s">
        <v>1342</v>
      </c>
      <c r="E602" s="36" t="s">
        <v>1348</v>
      </c>
      <c r="F602" s="36" t="s">
        <v>1349</v>
      </c>
      <c r="G602" s="9">
        <v>43032</v>
      </c>
      <c r="H602" s="172" t="s">
        <v>1338</v>
      </c>
      <c r="I602" s="36" t="s">
        <v>796</v>
      </c>
      <c r="J602" s="36" t="s">
        <v>800</v>
      </c>
      <c r="K602" s="127">
        <v>529</v>
      </c>
      <c r="L602" s="127"/>
    </row>
    <row r="603" spans="1:13" s="16" customFormat="1" ht="110.25" customHeight="1" x14ac:dyDescent="0.25">
      <c r="A603" s="107"/>
      <c r="B603" s="172" t="s">
        <v>2198</v>
      </c>
      <c r="C603" s="36" t="s">
        <v>1339</v>
      </c>
      <c r="D603" s="36" t="s">
        <v>1343</v>
      </c>
      <c r="E603" s="36" t="s">
        <v>1350</v>
      </c>
      <c r="F603" s="36" t="s">
        <v>1351</v>
      </c>
      <c r="G603" s="9">
        <v>43032</v>
      </c>
      <c r="H603" s="172" t="s">
        <v>1338</v>
      </c>
      <c r="I603" s="36" t="s">
        <v>796</v>
      </c>
      <c r="J603" s="36" t="s">
        <v>800</v>
      </c>
      <c r="K603" s="127">
        <v>158</v>
      </c>
      <c r="L603" s="127"/>
    </row>
    <row r="604" spans="1:13" s="21" customFormat="1" ht="110.25" x14ac:dyDescent="0.25">
      <c r="A604" s="264"/>
      <c r="B604" s="172" t="s">
        <v>2404</v>
      </c>
      <c r="C604" s="36" t="s">
        <v>1339</v>
      </c>
      <c r="D604" s="36" t="s">
        <v>2407</v>
      </c>
      <c r="E604" s="36" t="s">
        <v>2408</v>
      </c>
      <c r="F604" s="36" t="s">
        <v>2406</v>
      </c>
      <c r="G604" s="9">
        <v>44095</v>
      </c>
      <c r="H604" s="172" t="s">
        <v>2405</v>
      </c>
      <c r="I604" s="36" t="s">
        <v>796</v>
      </c>
      <c r="J604" s="36" t="s">
        <v>800</v>
      </c>
      <c r="K604" s="131"/>
      <c r="L604" s="131"/>
    </row>
    <row r="605" spans="1:13" s="21" customFormat="1" ht="15.75" customHeight="1" x14ac:dyDescent="0.25">
      <c r="A605" s="311" t="s">
        <v>98</v>
      </c>
      <c r="B605" s="312"/>
      <c r="C605" s="312"/>
      <c r="D605" s="312"/>
      <c r="E605" s="312"/>
      <c r="F605" s="312"/>
      <c r="G605" s="312"/>
      <c r="H605" s="313"/>
      <c r="I605" s="131">
        <v>5</v>
      </c>
      <c r="J605" s="131"/>
      <c r="K605" s="131">
        <f>SUM(K600:K604)</f>
        <v>1156</v>
      </c>
      <c r="L605" s="131"/>
    </row>
    <row r="606" spans="1:13" s="69" customFormat="1" ht="17.25" customHeight="1" x14ac:dyDescent="0.25">
      <c r="A606" s="115"/>
      <c r="B606" s="299" t="s">
        <v>1035</v>
      </c>
      <c r="C606" s="300"/>
      <c r="D606" s="300"/>
      <c r="E606" s="300"/>
      <c r="F606" s="301"/>
      <c r="G606" s="126"/>
      <c r="H606" s="200"/>
      <c r="I606" s="126">
        <f>I599</f>
        <v>6</v>
      </c>
      <c r="J606" s="126"/>
      <c r="K606" s="126">
        <f>K600</f>
        <v>253</v>
      </c>
      <c r="L606" s="126"/>
      <c r="M606" s="8"/>
    </row>
    <row r="607" spans="1:13" s="69" customFormat="1" ht="15.75" customHeight="1" x14ac:dyDescent="0.25">
      <c r="A607" s="115"/>
      <c r="B607" s="299" t="s">
        <v>1036</v>
      </c>
      <c r="C607" s="300"/>
      <c r="D607" s="300"/>
      <c r="E607" s="300"/>
      <c r="F607" s="301"/>
      <c r="G607" s="126"/>
      <c r="H607" s="200"/>
      <c r="I607" s="126">
        <f>I605</f>
        <v>5</v>
      </c>
      <c r="J607" s="126"/>
      <c r="K607" s="126">
        <f>K605</f>
        <v>1156</v>
      </c>
      <c r="L607" s="126"/>
      <c r="M607" s="8"/>
    </row>
    <row r="608" spans="1:13" s="69" customFormat="1" ht="15.75" customHeight="1" x14ac:dyDescent="0.25">
      <c r="A608" s="115"/>
      <c r="B608" s="299" t="s">
        <v>1037</v>
      </c>
      <c r="C608" s="300"/>
      <c r="D608" s="300"/>
      <c r="E608" s="300"/>
      <c r="F608" s="301"/>
      <c r="G608" s="126"/>
      <c r="H608" s="200"/>
      <c r="I608" s="126">
        <v>0</v>
      </c>
      <c r="J608" s="126"/>
      <c r="K608" s="126"/>
      <c r="L608" s="126"/>
      <c r="M608" s="8"/>
    </row>
    <row r="609" spans="1:13" s="69" customFormat="1" ht="13.5" customHeight="1" x14ac:dyDescent="0.25">
      <c r="A609" s="115"/>
      <c r="B609" s="299" t="s">
        <v>1038</v>
      </c>
      <c r="C609" s="300"/>
      <c r="D609" s="300"/>
      <c r="E609" s="300"/>
      <c r="F609" s="301"/>
      <c r="G609" s="126"/>
      <c r="H609" s="200"/>
      <c r="I609" s="126">
        <v>0</v>
      </c>
      <c r="J609" s="126"/>
      <c r="K609" s="126"/>
      <c r="L609" s="126"/>
      <c r="M609" s="8"/>
    </row>
    <row r="610" spans="1:13" s="69" customFormat="1" ht="15.75" customHeight="1" x14ac:dyDescent="0.25">
      <c r="A610" s="130"/>
      <c r="B610" s="302" t="s">
        <v>1321</v>
      </c>
      <c r="C610" s="303"/>
      <c r="D610" s="303"/>
      <c r="E610" s="303"/>
      <c r="F610" s="303"/>
      <c r="G610" s="303"/>
      <c r="H610" s="304"/>
      <c r="I610" s="103">
        <f>I606+I607+I608+I609</f>
        <v>11</v>
      </c>
      <c r="J610" s="103"/>
      <c r="K610" s="103">
        <f>SUM(K606:K609)</f>
        <v>1409</v>
      </c>
      <c r="L610" s="103"/>
      <c r="M610" s="8"/>
    </row>
    <row r="611" spans="1:13" s="83" customFormat="1" ht="14.25" customHeight="1" x14ac:dyDescent="0.25">
      <c r="A611" s="130" t="s">
        <v>1281</v>
      </c>
      <c r="B611" s="302" t="s">
        <v>484</v>
      </c>
      <c r="C611" s="303"/>
      <c r="D611" s="303"/>
      <c r="E611" s="303"/>
      <c r="F611" s="303"/>
      <c r="G611" s="303"/>
      <c r="H611" s="304"/>
      <c r="I611" s="103"/>
      <c r="J611" s="103"/>
      <c r="K611" s="103"/>
      <c r="L611" s="103"/>
      <c r="M611" s="21"/>
    </row>
    <row r="612" spans="1:13" s="6" customFormat="1" ht="110.25" customHeight="1" x14ac:dyDescent="0.25">
      <c r="A612" s="106"/>
      <c r="B612" s="172" t="s">
        <v>1613</v>
      </c>
      <c r="C612" s="36" t="s">
        <v>822</v>
      </c>
      <c r="D612" s="36" t="s">
        <v>381</v>
      </c>
      <c r="E612" s="36" t="s">
        <v>995</v>
      </c>
      <c r="F612" s="36" t="s">
        <v>414</v>
      </c>
      <c r="G612" s="9">
        <v>42440</v>
      </c>
      <c r="H612" s="172" t="s">
        <v>399</v>
      </c>
      <c r="I612" s="36" t="s">
        <v>795</v>
      </c>
      <c r="J612" s="36" t="s">
        <v>800</v>
      </c>
      <c r="K612" s="36">
        <v>170</v>
      </c>
      <c r="L612" s="36"/>
    </row>
    <row r="613" spans="1:13" s="6" customFormat="1" ht="128.25" customHeight="1" x14ac:dyDescent="0.25">
      <c r="A613" s="106"/>
      <c r="B613" s="172" t="s">
        <v>1614</v>
      </c>
      <c r="C613" s="36" t="s">
        <v>822</v>
      </c>
      <c r="D613" s="36" t="s">
        <v>382</v>
      </c>
      <c r="E613" s="36" t="s">
        <v>996</v>
      </c>
      <c r="F613" s="36" t="s">
        <v>415</v>
      </c>
      <c r="G613" s="9">
        <v>42440</v>
      </c>
      <c r="H613" s="172" t="s">
        <v>399</v>
      </c>
      <c r="I613" s="36" t="s">
        <v>795</v>
      </c>
      <c r="J613" s="36" t="s">
        <v>800</v>
      </c>
      <c r="K613" s="36">
        <v>155</v>
      </c>
      <c r="L613" s="36"/>
    </row>
    <row r="614" spans="1:13" s="6" customFormat="1" ht="126" customHeight="1" x14ac:dyDescent="0.25">
      <c r="A614" s="106"/>
      <c r="B614" s="172" t="s">
        <v>1615</v>
      </c>
      <c r="C614" s="36" t="s">
        <v>822</v>
      </c>
      <c r="D614" s="36" t="s">
        <v>383</v>
      </c>
      <c r="E614" s="36" t="s">
        <v>430</v>
      </c>
      <c r="F614" s="36" t="s">
        <v>416</v>
      </c>
      <c r="G614" s="9">
        <v>41985</v>
      </c>
      <c r="H614" s="172" t="s">
        <v>400</v>
      </c>
      <c r="I614" s="36" t="s">
        <v>795</v>
      </c>
      <c r="J614" s="36" t="s">
        <v>800</v>
      </c>
      <c r="K614" s="36">
        <v>110</v>
      </c>
      <c r="L614" s="36"/>
    </row>
    <row r="615" spans="1:13" s="6" customFormat="1" ht="188.25" customHeight="1" x14ac:dyDescent="0.25">
      <c r="A615" s="106"/>
      <c r="B615" s="172" t="s">
        <v>1616</v>
      </c>
      <c r="C615" s="36" t="s">
        <v>822</v>
      </c>
      <c r="D615" s="36" t="s">
        <v>384</v>
      </c>
      <c r="E615" s="36" t="s">
        <v>997</v>
      </c>
      <c r="F615" s="36" t="s">
        <v>957</v>
      </c>
      <c r="G615" s="9">
        <v>42440</v>
      </c>
      <c r="H615" s="172" t="s">
        <v>399</v>
      </c>
      <c r="I615" s="36" t="s">
        <v>795</v>
      </c>
      <c r="J615" s="36" t="s">
        <v>800</v>
      </c>
      <c r="K615" s="36">
        <v>100</v>
      </c>
      <c r="L615" s="36"/>
    </row>
    <row r="616" spans="1:13" s="6" customFormat="1" ht="173.25" customHeight="1" x14ac:dyDescent="0.25">
      <c r="A616" s="106"/>
      <c r="B616" s="172" t="s">
        <v>1617</v>
      </c>
      <c r="C616" s="36" t="s">
        <v>822</v>
      </c>
      <c r="D616" s="36" t="s">
        <v>385</v>
      </c>
      <c r="E616" s="36" t="s">
        <v>984</v>
      </c>
      <c r="F616" s="36" t="s">
        <v>417</v>
      </c>
      <c r="G616" s="9">
        <v>42440</v>
      </c>
      <c r="H616" s="172" t="s">
        <v>401</v>
      </c>
      <c r="I616" s="36" t="s">
        <v>795</v>
      </c>
      <c r="J616" s="36" t="s">
        <v>800</v>
      </c>
      <c r="K616" s="36">
        <v>174</v>
      </c>
      <c r="L616" s="36"/>
    </row>
    <row r="617" spans="1:13" s="6" customFormat="1" ht="141.75" customHeight="1" x14ac:dyDescent="0.25">
      <c r="A617" s="106"/>
      <c r="B617" s="172" t="s">
        <v>1618</v>
      </c>
      <c r="C617" s="36" t="s">
        <v>822</v>
      </c>
      <c r="D617" s="36" t="s">
        <v>386</v>
      </c>
      <c r="E617" s="36" t="s">
        <v>431</v>
      </c>
      <c r="F617" s="36" t="s">
        <v>418</v>
      </c>
      <c r="G617" s="9">
        <v>41992</v>
      </c>
      <c r="H617" s="172" t="s">
        <v>402</v>
      </c>
      <c r="I617" s="36" t="s">
        <v>795</v>
      </c>
      <c r="J617" s="36" t="s">
        <v>800</v>
      </c>
      <c r="K617" s="36">
        <v>222</v>
      </c>
      <c r="L617" s="36"/>
    </row>
    <row r="618" spans="1:13" s="6" customFormat="1" ht="126" customHeight="1" x14ac:dyDescent="0.25">
      <c r="A618" s="106"/>
      <c r="B618" s="172" t="s">
        <v>1619</v>
      </c>
      <c r="C618" s="36" t="s">
        <v>822</v>
      </c>
      <c r="D618" s="36" t="s">
        <v>387</v>
      </c>
      <c r="E618" s="36" t="s">
        <v>432</v>
      </c>
      <c r="F618" s="36" t="s">
        <v>419</v>
      </c>
      <c r="G618" s="9">
        <v>41934</v>
      </c>
      <c r="H618" s="172" t="s">
        <v>403</v>
      </c>
      <c r="I618" s="36" t="s">
        <v>795</v>
      </c>
      <c r="J618" s="36" t="s">
        <v>800</v>
      </c>
      <c r="K618" s="36">
        <v>150</v>
      </c>
      <c r="L618" s="36"/>
    </row>
    <row r="619" spans="1:13" s="6" customFormat="1" ht="189" customHeight="1" x14ac:dyDescent="0.25">
      <c r="A619" s="106"/>
      <c r="B619" s="172" t="s">
        <v>1620</v>
      </c>
      <c r="C619" s="36" t="s">
        <v>822</v>
      </c>
      <c r="D619" s="36" t="s">
        <v>388</v>
      </c>
      <c r="E619" s="36" t="s">
        <v>429</v>
      </c>
      <c r="F619" s="36" t="s">
        <v>420</v>
      </c>
      <c r="G619" s="9">
        <v>38860</v>
      </c>
      <c r="H619" s="172" t="s">
        <v>404</v>
      </c>
      <c r="I619" s="36" t="s">
        <v>795</v>
      </c>
      <c r="J619" s="36" t="s">
        <v>800</v>
      </c>
      <c r="K619" s="36">
        <v>148</v>
      </c>
      <c r="L619" s="36"/>
    </row>
    <row r="620" spans="1:13" s="6" customFormat="1" ht="143.25" customHeight="1" x14ac:dyDescent="0.25">
      <c r="A620" s="106"/>
      <c r="B620" s="172" t="s">
        <v>1611</v>
      </c>
      <c r="C620" s="36" t="s">
        <v>822</v>
      </c>
      <c r="D620" s="36" t="s">
        <v>389</v>
      </c>
      <c r="E620" s="36" t="s">
        <v>998</v>
      </c>
      <c r="F620" s="36" t="s">
        <v>421</v>
      </c>
      <c r="G620" s="9">
        <v>42440</v>
      </c>
      <c r="H620" s="172" t="s">
        <v>405</v>
      </c>
      <c r="I620" s="36" t="s">
        <v>795</v>
      </c>
      <c r="J620" s="36" t="s">
        <v>800</v>
      </c>
      <c r="K620" s="36">
        <v>219</v>
      </c>
      <c r="L620" s="36"/>
    </row>
    <row r="621" spans="1:13" s="6" customFormat="1" ht="141.75" customHeight="1" x14ac:dyDescent="0.25">
      <c r="A621" s="106"/>
      <c r="B621" s="172" t="s">
        <v>1612</v>
      </c>
      <c r="C621" s="36" t="s">
        <v>822</v>
      </c>
      <c r="D621" s="36" t="s">
        <v>390</v>
      </c>
      <c r="E621" s="36" t="s">
        <v>433</v>
      </c>
      <c r="F621" s="36" t="s">
        <v>422</v>
      </c>
      <c r="G621" s="9">
        <v>42131</v>
      </c>
      <c r="H621" s="172" t="s">
        <v>406</v>
      </c>
      <c r="I621" s="36" t="s">
        <v>795</v>
      </c>
      <c r="J621" s="36" t="s">
        <v>800</v>
      </c>
      <c r="K621" s="36">
        <v>225</v>
      </c>
      <c r="L621" s="36"/>
    </row>
    <row r="622" spans="1:13" s="6" customFormat="1" ht="110.25" customHeight="1" x14ac:dyDescent="0.25">
      <c r="A622" s="106"/>
      <c r="B622" s="172" t="s">
        <v>1621</v>
      </c>
      <c r="C622" s="36" t="s">
        <v>822</v>
      </c>
      <c r="D622" s="36" t="s">
        <v>391</v>
      </c>
      <c r="E622" s="36" t="s">
        <v>999</v>
      </c>
      <c r="F622" s="36" t="s">
        <v>927</v>
      </c>
      <c r="G622" s="9">
        <v>42440</v>
      </c>
      <c r="H622" s="172" t="s">
        <v>407</v>
      </c>
      <c r="I622" s="36" t="s">
        <v>795</v>
      </c>
      <c r="J622" s="36" t="s">
        <v>800</v>
      </c>
      <c r="K622" s="36">
        <v>155</v>
      </c>
      <c r="L622" s="36"/>
    </row>
    <row r="623" spans="1:13" s="6" customFormat="1" ht="140.25" customHeight="1" x14ac:dyDescent="0.25">
      <c r="A623" s="106"/>
      <c r="B623" s="172" t="s">
        <v>1622</v>
      </c>
      <c r="C623" s="36" t="s">
        <v>822</v>
      </c>
      <c r="D623" s="36" t="s">
        <v>392</v>
      </c>
      <c r="E623" s="36" t="s">
        <v>1000</v>
      </c>
      <c r="F623" s="36" t="s">
        <v>423</v>
      </c>
      <c r="G623" s="9">
        <v>42440</v>
      </c>
      <c r="H623" s="172" t="s">
        <v>408</v>
      </c>
      <c r="I623" s="36" t="s">
        <v>795</v>
      </c>
      <c r="J623" s="36" t="s">
        <v>800</v>
      </c>
      <c r="K623" s="36">
        <v>73</v>
      </c>
      <c r="L623" s="36"/>
    </row>
    <row r="624" spans="1:13" s="6" customFormat="1" ht="125.25" customHeight="1" x14ac:dyDescent="0.25">
      <c r="A624" s="106"/>
      <c r="B624" s="172" t="s">
        <v>1623</v>
      </c>
      <c r="C624" s="36" t="s">
        <v>822</v>
      </c>
      <c r="D624" s="36" t="s">
        <v>393</v>
      </c>
      <c r="E624" s="36" t="s">
        <v>1001</v>
      </c>
      <c r="F624" s="36" t="s">
        <v>424</v>
      </c>
      <c r="G624" s="9">
        <v>42440</v>
      </c>
      <c r="H624" s="172" t="s">
        <v>409</v>
      </c>
      <c r="I624" s="36" t="s">
        <v>795</v>
      </c>
      <c r="J624" s="36" t="s">
        <v>800</v>
      </c>
      <c r="K624" s="36">
        <v>138</v>
      </c>
      <c r="L624" s="36"/>
    </row>
    <row r="625" spans="1:12" s="6" customFormat="1" ht="126" customHeight="1" x14ac:dyDescent="0.25">
      <c r="A625" s="106"/>
      <c r="B625" s="172" t="s">
        <v>1624</v>
      </c>
      <c r="C625" s="36" t="s">
        <v>822</v>
      </c>
      <c r="D625" s="36" t="s">
        <v>394</v>
      </c>
      <c r="E625" s="36" t="s">
        <v>434</v>
      </c>
      <c r="F625" s="36" t="s">
        <v>425</v>
      </c>
      <c r="G625" s="9">
        <v>41934</v>
      </c>
      <c r="H625" s="172" t="s">
        <v>410</v>
      </c>
      <c r="I625" s="36" t="s">
        <v>795</v>
      </c>
      <c r="J625" s="36" t="s">
        <v>800</v>
      </c>
      <c r="K625" s="36">
        <v>111</v>
      </c>
      <c r="L625" s="36"/>
    </row>
    <row r="626" spans="1:12" s="6" customFormat="1" ht="173.25" customHeight="1" x14ac:dyDescent="0.25">
      <c r="A626" s="106"/>
      <c r="B626" s="172" t="s">
        <v>1625</v>
      </c>
      <c r="C626" s="36" t="s">
        <v>822</v>
      </c>
      <c r="D626" s="36" t="s">
        <v>395</v>
      </c>
      <c r="E626" s="36" t="s">
        <v>435</v>
      </c>
      <c r="F626" s="36" t="s">
        <v>426</v>
      </c>
      <c r="G626" s="9">
        <v>40619</v>
      </c>
      <c r="H626" s="172" t="s">
        <v>411</v>
      </c>
      <c r="I626" s="36" t="s">
        <v>795</v>
      </c>
      <c r="J626" s="36" t="s">
        <v>800</v>
      </c>
      <c r="K626" s="36">
        <v>308</v>
      </c>
      <c r="L626" s="36"/>
    </row>
    <row r="627" spans="1:12" s="6" customFormat="1" ht="173.25" customHeight="1" x14ac:dyDescent="0.25">
      <c r="A627" s="106"/>
      <c r="B627" s="172"/>
      <c r="C627" s="36" t="s">
        <v>822</v>
      </c>
      <c r="D627" s="36" t="s">
        <v>2846</v>
      </c>
      <c r="E627" s="36" t="s">
        <v>2847</v>
      </c>
      <c r="F627" s="36" t="s">
        <v>2848</v>
      </c>
      <c r="G627" s="9" t="s">
        <v>2849</v>
      </c>
      <c r="H627" s="172"/>
      <c r="I627" s="36" t="s">
        <v>795</v>
      </c>
      <c r="J627" s="36" t="s">
        <v>800</v>
      </c>
      <c r="K627" s="36">
        <v>165</v>
      </c>
      <c r="L627" s="36"/>
    </row>
    <row r="628" spans="1:12" s="6" customFormat="1" ht="94.5" customHeight="1" x14ac:dyDescent="0.25">
      <c r="A628" s="106"/>
      <c r="B628" s="172" t="s">
        <v>1626</v>
      </c>
      <c r="C628" s="36" t="s">
        <v>822</v>
      </c>
      <c r="D628" s="36" t="s">
        <v>396</v>
      </c>
      <c r="E628" s="36" t="s">
        <v>1002</v>
      </c>
      <c r="F628" s="36" t="s">
        <v>2850</v>
      </c>
      <c r="G628" s="9">
        <v>42440</v>
      </c>
      <c r="H628" s="172" t="s">
        <v>407</v>
      </c>
      <c r="I628" s="36" t="s">
        <v>795</v>
      </c>
      <c r="J628" s="36" t="s">
        <v>800</v>
      </c>
      <c r="K628" s="36">
        <v>106</v>
      </c>
      <c r="L628" s="36"/>
    </row>
    <row r="629" spans="1:12" s="6" customFormat="1" ht="94.5" customHeight="1" x14ac:dyDescent="0.25">
      <c r="A629" s="106"/>
      <c r="B629" s="172" t="s">
        <v>1627</v>
      </c>
      <c r="C629" s="36" t="s">
        <v>822</v>
      </c>
      <c r="D629" s="36" t="s">
        <v>397</v>
      </c>
      <c r="E629" s="36" t="s">
        <v>1003</v>
      </c>
      <c r="F629" s="36" t="s">
        <v>427</v>
      </c>
      <c r="G629" s="9">
        <v>42440</v>
      </c>
      <c r="H629" s="172" t="s">
        <v>412</v>
      </c>
      <c r="I629" s="36" t="s">
        <v>795</v>
      </c>
      <c r="J629" s="36" t="s">
        <v>800</v>
      </c>
      <c r="K629" s="36">
        <v>175</v>
      </c>
      <c r="L629" s="36"/>
    </row>
    <row r="630" spans="1:12" s="6" customFormat="1" ht="168" customHeight="1" x14ac:dyDescent="0.25">
      <c r="A630" s="106"/>
      <c r="B630" s="172" t="s">
        <v>1628</v>
      </c>
      <c r="C630" s="36" t="s">
        <v>822</v>
      </c>
      <c r="D630" s="36" t="s">
        <v>1322</v>
      </c>
      <c r="E630" s="36" t="s">
        <v>1004</v>
      </c>
      <c r="F630" s="36" t="s">
        <v>2851</v>
      </c>
      <c r="G630" s="9">
        <v>42440</v>
      </c>
      <c r="H630" s="172" t="s">
        <v>408</v>
      </c>
      <c r="I630" s="36" t="s">
        <v>795</v>
      </c>
      <c r="J630" s="36" t="s">
        <v>800</v>
      </c>
      <c r="K630" s="36">
        <v>257</v>
      </c>
      <c r="L630" s="36"/>
    </row>
    <row r="631" spans="1:12" s="6" customFormat="1" ht="94.5" customHeight="1" x14ac:dyDescent="0.25">
      <c r="A631" s="106"/>
      <c r="B631" s="172" t="s">
        <v>1629</v>
      </c>
      <c r="C631" s="36" t="s">
        <v>822</v>
      </c>
      <c r="D631" s="36" t="s">
        <v>398</v>
      </c>
      <c r="E631" s="36" t="s">
        <v>1005</v>
      </c>
      <c r="F631" s="36" t="s">
        <v>428</v>
      </c>
      <c r="G631" s="9">
        <v>42178</v>
      </c>
      <c r="H631" s="172" t="s">
        <v>413</v>
      </c>
      <c r="I631" s="36" t="s">
        <v>795</v>
      </c>
      <c r="J631" s="36" t="s">
        <v>800</v>
      </c>
      <c r="K631" s="36">
        <v>237</v>
      </c>
      <c r="L631" s="36"/>
    </row>
    <row r="632" spans="1:12" s="6" customFormat="1" ht="94.5" customHeight="1" x14ac:dyDescent="0.25">
      <c r="A632" s="106"/>
      <c r="B632" s="172" t="s">
        <v>1630</v>
      </c>
      <c r="C632" s="36" t="s">
        <v>822</v>
      </c>
      <c r="D632" s="36" t="s">
        <v>1352</v>
      </c>
      <c r="E632" s="36" t="s">
        <v>1353</v>
      </c>
      <c r="F632" s="36" t="s">
        <v>1354</v>
      </c>
      <c r="G632" s="9">
        <v>43032</v>
      </c>
      <c r="H632" s="172" t="s">
        <v>1338</v>
      </c>
      <c r="I632" s="36" t="s">
        <v>795</v>
      </c>
      <c r="J632" s="36" t="s">
        <v>800</v>
      </c>
      <c r="K632" s="36">
        <v>224</v>
      </c>
      <c r="L632" s="36"/>
    </row>
    <row r="633" spans="1:12" s="6" customFormat="1" ht="94.5" customHeight="1" x14ac:dyDescent="0.25">
      <c r="A633" s="106"/>
      <c r="B633" s="172" t="s">
        <v>1631</v>
      </c>
      <c r="C633" s="36" t="s">
        <v>822</v>
      </c>
      <c r="D633" s="36" t="s">
        <v>1376</v>
      </c>
      <c r="E633" s="163" t="s">
        <v>1377</v>
      </c>
      <c r="F633" s="36" t="s">
        <v>1378</v>
      </c>
      <c r="G633" s="9">
        <v>43094</v>
      </c>
      <c r="H633" s="175" t="s">
        <v>1384</v>
      </c>
      <c r="I633" s="36" t="s">
        <v>795</v>
      </c>
      <c r="J633" s="36" t="s">
        <v>800</v>
      </c>
      <c r="K633" s="36">
        <v>326</v>
      </c>
      <c r="L633" s="36"/>
    </row>
    <row r="634" spans="1:12" s="6" customFormat="1" ht="94.5" customHeight="1" x14ac:dyDescent="0.25">
      <c r="A634" s="106"/>
      <c r="B634" s="172" t="s">
        <v>1632</v>
      </c>
      <c r="C634" s="36" t="s">
        <v>822</v>
      </c>
      <c r="D634" s="36" t="s">
        <v>2177</v>
      </c>
      <c r="E634" s="1" t="s">
        <v>2183</v>
      </c>
      <c r="F634" s="36" t="s">
        <v>2182</v>
      </c>
      <c r="G634" s="9">
        <v>43791</v>
      </c>
      <c r="H634" s="175" t="s">
        <v>2181</v>
      </c>
      <c r="I634" s="36" t="s">
        <v>795</v>
      </c>
      <c r="J634" s="36" t="s">
        <v>800</v>
      </c>
      <c r="K634" s="36">
        <v>116</v>
      </c>
      <c r="L634" s="36"/>
    </row>
    <row r="635" spans="1:12" s="6" customFormat="1" ht="94.5" customHeight="1" x14ac:dyDescent="0.25">
      <c r="A635" s="106"/>
      <c r="B635" s="172" t="s">
        <v>1633</v>
      </c>
      <c r="C635" s="36" t="s">
        <v>822</v>
      </c>
      <c r="D635" s="36" t="s">
        <v>2178</v>
      </c>
      <c r="E635" s="163" t="s">
        <v>2180</v>
      </c>
      <c r="F635" s="36" t="s">
        <v>2179</v>
      </c>
      <c r="G635" s="9">
        <v>43791</v>
      </c>
      <c r="H635" s="175" t="s">
        <v>2181</v>
      </c>
      <c r="I635" s="36" t="s">
        <v>795</v>
      </c>
      <c r="J635" s="36" t="s">
        <v>800</v>
      </c>
      <c r="K635" s="36">
        <v>185</v>
      </c>
      <c r="L635" s="36"/>
    </row>
    <row r="636" spans="1:12" s="6" customFormat="1" ht="94.5" customHeight="1" x14ac:dyDescent="0.25">
      <c r="A636" s="106"/>
      <c r="B636" s="172"/>
      <c r="C636" s="36" t="s">
        <v>822</v>
      </c>
      <c r="D636" s="36" t="s">
        <v>2538</v>
      </c>
      <c r="E636" s="163" t="s">
        <v>2539</v>
      </c>
      <c r="F636" s="36"/>
      <c r="G636" s="9">
        <v>44310</v>
      </c>
      <c r="H636" s="172" t="s">
        <v>2526</v>
      </c>
      <c r="I636" s="36" t="s">
        <v>795</v>
      </c>
      <c r="J636" s="36" t="s">
        <v>800</v>
      </c>
      <c r="K636" s="36"/>
      <c r="L636" s="36"/>
    </row>
    <row r="637" spans="1:12" s="8" customFormat="1" ht="15.75" customHeight="1" x14ac:dyDescent="0.25">
      <c r="A637" s="107"/>
      <c r="B637" s="314" t="s">
        <v>98</v>
      </c>
      <c r="C637" s="315"/>
      <c r="D637" s="315"/>
      <c r="E637" s="315"/>
      <c r="F637" s="315"/>
      <c r="G637" s="316"/>
      <c r="H637" s="198"/>
      <c r="I637" s="35">
        <v>24</v>
      </c>
      <c r="J637" s="35"/>
      <c r="K637" s="35">
        <f>SUM(K612:K636)</f>
        <v>4249</v>
      </c>
      <c r="L637" s="35"/>
    </row>
    <row r="638" spans="1:12" s="6" customFormat="1" ht="195" customHeight="1" x14ac:dyDescent="0.25">
      <c r="A638" s="106"/>
      <c r="B638" s="172" t="s">
        <v>1634</v>
      </c>
      <c r="C638" s="36" t="s">
        <v>822</v>
      </c>
      <c r="D638" s="214" t="s">
        <v>436</v>
      </c>
      <c r="E638" s="36" t="s">
        <v>2839</v>
      </c>
      <c r="F638" s="36" t="s">
        <v>438</v>
      </c>
      <c r="G638" s="9">
        <v>40619</v>
      </c>
      <c r="H638" s="230" t="s">
        <v>437</v>
      </c>
      <c r="I638" s="36" t="s">
        <v>796</v>
      </c>
      <c r="J638" s="36" t="s">
        <v>800</v>
      </c>
      <c r="K638" s="36">
        <v>471</v>
      </c>
      <c r="L638" s="36"/>
    </row>
    <row r="639" spans="1:12" s="6" customFormat="1" ht="189" customHeight="1" x14ac:dyDescent="0.25">
      <c r="A639" s="106"/>
      <c r="B639" s="172" t="s">
        <v>1635</v>
      </c>
      <c r="C639" s="36" t="s">
        <v>822</v>
      </c>
      <c r="D639" s="36" t="s">
        <v>439</v>
      </c>
      <c r="E639" s="36" t="s">
        <v>928</v>
      </c>
      <c r="F639" s="36" t="s">
        <v>457</v>
      </c>
      <c r="G639" s="9">
        <v>37425</v>
      </c>
      <c r="H639" s="172" t="s">
        <v>448</v>
      </c>
      <c r="I639" s="36" t="s">
        <v>796</v>
      </c>
      <c r="J639" s="36" t="s">
        <v>800</v>
      </c>
      <c r="K639" s="36">
        <v>903</v>
      </c>
      <c r="L639" s="36"/>
    </row>
    <row r="640" spans="1:12" s="6" customFormat="1" ht="139.5" customHeight="1" x14ac:dyDescent="0.25">
      <c r="A640" s="106"/>
      <c r="B640" s="172" t="s">
        <v>1636</v>
      </c>
      <c r="C640" s="36" t="s">
        <v>822</v>
      </c>
      <c r="D640" s="36" t="s">
        <v>440</v>
      </c>
      <c r="E640" s="36" t="s">
        <v>1006</v>
      </c>
      <c r="F640" s="36" t="s">
        <v>458</v>
      </c>
      <c r="G640" s="9">
        <v>42440</v>
      </c>
      <c r="H640" s="172" t="s">
        <v>449</v>
      </c>
      <c r="I640" s="36" t="s">
        <v>796</v>
      </c>
      <c r="J640" s="36" t="s">
        <v>800</v>
      </c>
      <c r="K640" s="36">
        <v>1225</v>
      </c>
      <c r="L640" s="36"/>
    </row>
    <row r="641" spans="1:13" s="6" customFormat="1" ht="126.75" customHeight="1" x14ac:dyDescent="0.25">
      <c r="A641" s="106"/>
      <c r="B641" s="172" t="s">
        <v>1637</v>
      </c>
      <c r="C641" s="36" t="s">
        <v>822</v>
      </c>
      <c r="D641" s="36" t="s">
        <v>473</v>
      </c>
      <c r="E641" s="36" t="s">
        <v>1007</v>
      </c>
      <c r="F641" s="36" t="s">
        <v>459</v>
      </c>
      <c r="G641" s="9">
        <v>42440</v>
      </c>
      <c r="H641" s="172" t="s">
        <v>449</v>
      </c>
      <c r="I641" s="36" t="s">
        <v>796</v>
      </c>
      <c r="J641" s="36" t="s">
        <v>800</v>
      </c>
      <c r="K641" s="36">
        <v>536</v>
      </c>
      <c r="L641" s="36"/>
    </row>
    <row r="642" spans="1:13" s="6" customFormat="1" ht="174.75" customHeight="1" x14ac:dyDescent="0.25">
      <c r="A642" s="106"/>
      <c r="B642" s="172" t="s">
        <v>1638</v>
      </c>
      <c r="C642" s="36" t="s">
        <v>822</v>
      </c>
      <c r="D642" s="36" t="s">
        <v>474</v>
      </c>
      <c r="E642" s="36" t="s">
        <v>2841</v>
      </c>
      <c r="F642" s="36" t="s">
        <v>2840</v>
      </c>
      <c r="G642" s="9">
        <v>42440</v>
      </c>
      <c r="H642" s="172" t="s">
        <v>449</v>
      </c>
      <c r="I642" s="36" t="s">
        <v>796</v>
      </c>
      <c r="J642" s="36" t="s">
        <v>800</v>
      </c>
      <c r="K642" s="36">
        <v>605</v>
      </c>
      <c r="L642" s="36"/>
    </row>
    <row r="643" spans="1:13" s="6" customFormat="1" ht="126" customHeight="1" x14ac:dyDescent="0.25">
      <c r="A643" s="106"/>
      <c r="B643" s="172" t="s">
        <v>1639</v>
      </c>
      <c r="C643" s="36" t="s">
        <v>822</v>
      </c>
      <c r="D643" s="36" t="s">
        <v>441</v>
      </c>
      <c r="E643" s="36" t="s">
        <v>2842</v>
      </c>
      <c r="F643" s="36" t="s">
        <v>460</v>
      </c>
      <c r="G643" s="9">
        <v>42179</v>
      </c>
      <c r="H643" s="172" t="s">
        <v>450</v>
      </c>
      <c r="I643" s="36" t="s">
        <v>796</v>
      </c>
      <c r="J643" s="36" t="s">
        <v>800</v>
      </c>
      <c r="K643" s="36">
        <v>826</v>
      </c>
      <c r="L643" s="36"/>
    </row>
    <row r="644" spans="1:13" s="6" customFormat="1" ht="109.5" customHeight="1" x14ac:dyDescent="0.25">
      <c r="A644" s="106"/>
      <c r="B644" s="172" t="s">
        <v>1640</v>
      </c>
      <c r="C644" s="36" t="s">
        <v>822</v>
      </c>
      <c r="D644" s="36" t="s">
        <v>442</v>
      </c>
      <c r="E644" s="36" t="s">
        <v>1008</v>
      </c>
      <c r="F644" s="36" t="s">
        <v>461</v>
      </c>
      <c r="G644" s="9">
        <v>42452</v>
      </c>
      <c r="H644" s="172" t="s">
        <v>451</v>
      </c>
      <c r="I644" s="36" t="s">
        <v>796</v>
      </c>
      <c r="J644" s="36" t="s">
        <v>800</v>
      </c>
      <c r="K644" s="36">
        <v>790</v>
      </c>
      <c r="L644" s="36"/>
    </row>
    <row r="645" spans="1:13" s="6" customFormat="1" ht="94.5" customHeight="1" x14ac:dyDescent="0.25">
      <c r="A645" s="106"/>
      <c r="B645" s="172" t="s">
        <v>1641</v>
      </c>
      <c r="C645" s="36" t="s">
        <v>822</v>
      </c>
      <c r="D645" s="36" t="s">
        <v>443</v>
      </c>
      <c r="E645" s="36" t="s">
        <v>2844</v>
      </c>
      <c r="F645" s="36" t="s">
        <v>475</v>
      </c>
      <c r="G645" s="9">
        <v>41887</v>
      </c>
      <c r="H645" s="172" t="s">
        <v>452</v>
      </c>
      <c r="I645" s="36" t="s">
        <v>796</v>
      </c>
      <c r="J645" s="36" t="s">
        <v>800</v>
      </c>
      <c r="K645" s="36">
        <v>811</v>
      </c>
      <c r="L645" s="36"/>
    </row>
    <row r="646" spans="1:13" s="6" customFormat="1" ht="144" customHeight="1" x14ac:dyDescent="0.25">
      <c r="A646" s="106"/>
      <c r="B646" s="172" t="s">
        <v>1642</v>
      </c>
      <c r="C646" s="36" t="s">
        <v>822</v>
      </c>
      <c r="D646" s="36" t="s">
        <v>444</v>
      </c>
      <c r="E646" s="36" t="s">
        <v>1131</v>
      </c>
      <c r="F646" s="36" t="s">
        <v>462</v>
      </c>
      <c r="G646" s="9">
        <v>42611</v>
      </c>
      <c r="H646" s="172" t="s">
        <v>453</v>
      </c>
      <c r="I646" s="36" t="s">
        <v>796</v>
      </c>
      <c r="J646" s="36" t="s">
        <v>800</v>
      </c>
      <c r="K646" s="36">
        <v>496</v>
      </c>
      <c r="L646" s="36"/>
    </row>
    <row r="647" spans="1:13" s="6" customFormat="1" ht="141.75" customHeight="1" x14ac:dyDescent="0.25">
      <c r="A647" s="106"/>
      <c r="B647" s="172" t="s">
        <v>1643</v>
      </c>
      <c r="C647" s="36" t="s">
        <v>822</v>
      </c>
      <c r="D647" s="36" t="s">
        <v>445</v>
      </c>
      <c r="E647" s="36" t="s">
        <v>472</v>
      </c>
      <c r="F647" s="36" t="s">
        <v>463</v>
      </c>
      <c r="G647" s="9">
        <v>41961</v>
      </c>
      <c r="H647" s="172" t="s">
        <v>454</v>
      </c>
      <c r="I647" s="36" t="s">
        <v>796</v>
      </c>
      <c r="J647" s="36" t="s">
        <v>800</v>
      </c>
      <c r="K647" s="36">
        <v>702</v>
      </c>
      <c r="L647" s="36"/>
    </row>
    <row r="648" spans="1:13" s="6" customFormat="1" ht="157.5" customHeight="1" x14ac:dyDescent="0.25">
      <c r="A648" s="106"/>
      <c r="B648" s="172" t="s">
        <v>1644</v>
      </c>
      <c r="C648" s="36" t="s">
        <v>822</v>
      </c>
      <c r="D648" s="36" t="s">
        <v>446</v>
      </c>
      <c r="E648" s="36" t="s">
        <v>2845</v>
      </c>
      <c r="F648" s="36" t="s">
        <v>464</v>
      </c>
      <c r="G648" s="9">
        <v>41564</v>
      </c>
      <c r="H648" s="172" t="s">
        <v>455</v>
      </c>
      <c r="I648" s="36" t="s">
        <v>796</v>
      </c>
      <c r="J648" s="36" t="s">
        <v>800</v>
      </c>
      <c r="K648" s="36">
        <v>562</v>
      </c>
      <c r="L648" s="36"/>
    </row>
    <row r="649" spans="1:13" s="6" customFormat="1" ht="124.5" customHeight="1" x14ac:dyDescent="0.25">
      <c r="A649" s="106"/>
      <c r="B649" s="172" t="s">
        <v>1645</v>
      </c>
      <c r="C649" s="36" t="s">
        <v>822</v>
      </c>
      <c r="D649" s="36" t="s">
        <v>447</v>
      </c>
      <c r="E649" s="36" t="s">
        <v>1009</v>
      </c>
      <c r="F649" s="36" t="s">
        <v>465</v>
      </c>
      <c r="G649" s="9">
        <v>42440</v>
      </c>
      <c r="H649" s="172" t="s">
        <v>456</v>
      </c>
      <c r="I649" s="36" t="s">
        <v>796</v>
      </c>
      <c r="J649" s="36" t="s">
        <v>800</v>
      </c>
      <c r="K649" s="36">
        <v>561</v>
      </c>
      <c r="L649" s="36"/>
    </row>
    <row r="650" spans="1:13" s="6" customFormat="1" ht="124.5" customHeight="1" x14ac:dyDescent="0.25">
      <c r="A650" s="106"/>
      <c r="B650" s="172" t="s">
        <v>1646</v>
      </c>
      <c r="C650" s="36" t="s">
        <v>822</v>
      </c>
      <c r="D650" s="36" t="s">
        <v>2207</v>
      </c>
      <c r="E650" s="36" t="s">
        <v>2211</v>
      </c>
      <c r="F650" s="36" t="s">
        <v>2210</v>
      </c>
      <c r="G650" s="9">
        <v>43824</v>
      </c>
      <c r="H650" s="172" t="s">
        <v>2204</v>
      </c>
      <c r="I650" s="36" t="s">
        <v>796</v>
      </c>
      <c r="J650" s="36" t="s">
        <v>800</v>
      </c>
      <c r="K650" s="36">
        <v>987</v>
      </c>
      <c r="L650" s="36"/>
    </row>
    <row r="651" spans="1:13" s="6" customFormat="1" ht="124.5" customHeight="1" x14ac:dyDescent="0.25">
      <c r="A651" s="106"/>
      <c r="B651" s="172" t="s">
        <v>1647</v>
      </c>
      <c r="C651" s="36" t="s">
        <v>822</v>
      </c>
      <c r="D651" s="36" t="s">
        <v>2329</v>
      </c>
      <c r="E651" s="36" t="s">
        <v>2843</v>
      </c>
      <c r="F651" s="36" t="s">
        <v>2328</v>
      </c>
      <c r="G651" s="9">
        <v>44067</v>
      </c>
      <c r="H651" s="172" t="s">
        <v>2327</v>
      </c>
      <c r="I651" s="36" t="s">
        <v>796</v>
      </c>
      <c r="J651" s="36" t="s">
        <v>800</v>
      </c>
      <c r="K651" s="36">
        <v>596</v>
      </c>
      <c r="L651" s="36"/>
    </row>
    <row r="652" spans="1:13" s="137" customFormat="1" ht="189" x14ac:dyDescent="0.25">
      <c r="A652" s="153"/>
      <c r="B652" s="153" t="s">
        <v>2058</v>
      </c>
      <c r="C652" s="151" t="s">
        <v>822</v>
      </c>
      <c r="D652" s="151" t="s">
        <v>839</v>
      </c>
      <c r="E652" s="151" t="s">
        <v>840</v>
      </c>
      <c r="F652" s="151" t="s">
        <v>1793</v>
      </c>
      <c r="G652" s="152">
        <v>38545</v>
      </c>
      <c r="H652" s="173" t="s">
        <v>950</v>
      </c>
      <c r="I652" s="151" t="s">
        <v>841</v>
      </c>
      <c r="J652" s="151" t="s">
        <v>801</v>
      </c>
      <c r="K652" s="151">
        <v>220</v>
      </c>
      <c r="L652" s="151" t="s">
        <v>1324</v>
      </c>
      <c r="M652" s="100"/>
    </row>
    <row r="653" spans="1:13" s="28" customFormat="1" ht="15.75" customHeight="1" x14ac:dyDescent="0.25">
      <c r="A653" s="111"/>
      <c r="B653" s="328" t="s">
        <v>98</v>
      </c>
      <c r="C653" s="329"/>
      <c r="D653" s="329"/>
      <c r="E653" s="329"/>
      <c r="F653" s="329"/>
      <c r="G653" s="329"/>
      <c r="H653" s="330"/>
      <c r="I653" s="40">
        <v>15</v>
      </c>
      <c r="J653" s="22"/>
      <c r="K653" s="40">
        <f>SUM(K638:K652)</f>
        <v>10291</v>
      </c>
      <c r="L653" s="22"/>
    </row>
    <row r="654" spans="1:13" s="6" customFormat="1" ht="126" customHeight="1" x14ac:dyDescent="0.25">
      <c r="A654" s="106"/>
      <c r="B654" s="172" t="s">
        <v>2058</v>
      </c>
      <c r="C654" s="36" t="s">
        <v>822</v>
      </c>
      <c r="D654" s="36" t="s">
        <v>476</v>
      </c>
      <c r="E654" s="36" t="s">
        <v>2853</v>
      </c>
      <c r="F654" s="36" t="s">
        <v>2852</v>
      </c>
      <c r="G654" s="9">
        <v>42131</v>
      </c>
      <c r="H654" s="172" t="s">
        <v>479</v>
      </c>
      <c r="I654" s="36" t="s">
        <v>797</v>
      </c>
      <c r="J654" s="36" t="s">
        <v>800</v>
      </c>
      <c r="K654" s="36">
        <v>752</v>
      </c>
      <c r="L654" s="36"/>
    </row>
    <row r="655" spans="1:13" s="6" customFormat="1" ht="141.75" customHeight="1" x14ac:dyDescent="0.25">
      <c r="A655" s="106"/>
      <c r="B655" s="172" t="s">
        <v>2184</v>
      </c>
      <c r="C655" s="36" t="s">
        <v>822</v>
      </c>
      <c r="D655" s="36" t="s">
        <v>477</v>
      </c>
      <c r="E655" s="36" t="s">
        <v>985</v>
      </c>
      <c r="F655" s="36" t="s">
        <v>482</v>
      </c>
      <c r="G655" s="9">
        <v>41793</v>
      </c>
      <c r="H655" s="172" t="s">
        <v>480</v>
      </c>
      <c r="I655" s="36" t="s">
        <v>797</v>
      </c>
      <c r="J655" s="36" t="s">
        <v>800</v>
      </c>
      <c r="K655" s="36">
        <v>658</v>
      </c>
      <c r="L655" s="36"/>
    </row>
    <row r="656" spans="1:13" s="6" customFormat="1" ht="110.25" customHeight="1" x14ac:dyDescent="0.25">
      <c r="A656" s="106"/>
      <c r="B656" s="172" t="s">
        <v>2185</v>
      </c>
      <c r="C656" s="36" t="s">
        <v>822</v>
      </c>
      <c r="D656" s="36" t="s">
        <v>478</v>
      </c>
      <c r="E656" s="36" t="s">
        <v>2854</v>
      </c>
      <c r="F656" s="36" t="s">
        <v>483</v>
      </c>
      <c r="G656" s="9">
        <v>42178</v>
      </c>
      <c r="H656" s="172" t="s">
        <v>481</v>
      </c>
      <c r="I656" s="36" t="s">
        <v>797</v>
      </c>
      <c r="J656" s="36" t="s">
        <v>800</v>
      </c>
      <c r="K656" s="36">
        <v>717</v>
      </c>
      <c r="L656" s="36"/>
    </row>
    <row r="657" spans="1:13" s="6" customFormat="1" ht="110.25" customHeight="1" x14ac:dyDescent="0.25">
      <c r="A657" s="106"/>
      <c r="B657" s="172" t="s">
        <v>2212</v>
      </c>
      <c r="C657" s="36" t="s">
        <v>822</v>
      </c>
      <c r="D657" s="36" t="s">
        <v>2059</v>
      </c>
      <c r="E657" s="36" t="s">
        <v>2855</v>
      </c>
      <c r="F657" s="36" t="s">
        <v>2060</v>
      </c>
      <c r="G657" s="225">
        <v>43640</v>
      </c>
      <c r="H657" s="226" t="s">
        <v>2052</v>
      </c>
      <c r="I657" s="36" t="s">
        <v>797</v>
      </c>
      <c r="J657" s="36" t="s">
        <v>800</v>
      </c>
      <c r="K657" s="36">
        <v>726</v>
      </c>
      <c r="L657" s="36"/>
    </row>
    <row r="658" spans="1:13" s="14" customFormat="1" ht="15.75" customHeight="1" x14ac:dyDescent="0.25">
      <c r="A658" s="107"/>
      <c r="B658" s="314" t="s">
        <v>98</v>
      </c>
      <c r="C658" s="315"/>
      <c r="D658" s="315"/>
      <c r="E658" s="315"/>
      <c r="F658" s="315"/>
      <c r="G658" s="315"/>
      <c r="H658" s="316"/>
      <c r="I658" s="35">
        <v>4</v>
      </c>
      <c r="J658" s="35"/>
      <c r="K658" s="35">
        <f>SUM(K654:K657)</f>
        <v>2853</v>
      </c>
      <c r="L658" s="35"/>
    </row>
    <row r="659" spans="1:13" s="69" customFormat="1" ht="17.25" customHeight="1" x14ac:dyDescent="0.25">
      <c r="A659" s="115"/>
      <c r="B659" s="299" t="s">
        <v>1035</v>
      </c>
      <c r="C659" s="300"/>
      <c r="D659" s="300"/>
      <c r="E659" s="300"/>
      <c r="F659" s="301"/>
      <c r="G659" s="67"/>
      <c r="H659" s="200"/>
      <c r="I659" s="67">
        <f>I637</f>
        <v>24</v>
      </c>
      <c r="J659" s="67"/>
      <c r="K659" s="67">
        <f>K637</f>
        <v>4249</v>
      </c>
      <c r="L659" s="67"/>
      <c r="M659" s="8"/>
    </row>
    <row r="660" spans="1:13" s="69" customFormat="1" ht="15.75" customHeight="1" x14ac:dyDescent="0.25">
      <c r="A660" s="115"/>
      <c r="B660" s="299" t="s">
        <v>1036</v>
      </c>
      <c r="C660" s="300"/>
      <c r="D660" s="300"/>
      <c r="E660" s="300"/>
      <c r="F660" s="301"/>
      <c r="G660" s="67"/>
      <c r="H660" s="200"/>
      <c r="I660" s="67">
        <f>I653</f>
        <v>15</v>
      </c>
      <c r="J660" s="67"/>
      <c r="K660" s="67">
        <f>K653</f>
        <v>10291</v>
      </c>
      <c r="L660" s="67"/>
      <c r="M660" s="8"/>
    </row>
    <row r="661" spans="1:13" s="69" customFormat="1" ht="29.25" customHeight="1" x14ac:dyDescent="0.25">
      <c r="A661" s="115"/>
      <c r="B661" s="299" t="s">
        <v>1037</v>
      </c>
      <c r="C661" s="300"/>
      <c r="D661" s="300"/>
      <c r="E661" s="300"/>
      <c r="F661" s="301"/>
      <c r="G661" s="67"/>
      <c r="H661" s="200"/>
      <c r="I661" s="67">
        <v>0</v>
      </c>
      <c r="J661" s="67"/>
      <c r="K661" s="67">
        <f>K652</f>
        <v>220</v>
      </c>
      <c r="L661" s="67"/>
      <c r="M661" s="8"/>
    </row>
    <row r="662" spans="1:13" s="69" customFormat="1" ht="13.5" customHeight="1" x14ac:dyDescent="0.25">
      <c r="A662" s="115"/>
      <c r="B662" s="299" t="s">
        <v>1038</v>
      </c>
      <c r="C662" s="300"/>
      <c r="D662" s="300"/>
      <c r="E662" s="300"/>
      <c r="F662" s="301"/>
      <c r="G662" s="67"/>
      <c r="H662" s="200"/>
      <c r="I662" s="67">
        <v>4</v>
      </c>
      <c r="J662" s="67"/>
      <c r="K662" s="67">
        <f>K658</f>
        <v>2853</v>
      </c>
      <c r="L662" s="67"/>
      <c r="M662" s="8"/>
    </row>
    <row r="663" spans="1:13" s="89" customFormat="1" ht="19.5" customHeight="1" x14ac:dyDescent="0.25">
      <c r="A663" s="109"/>
      <c r="B663" s="302" t="s">
        <v>969</v>
      </c>
      <c r="C663" s="303"/>
      <c r="D663" s="303"/>
      <c r="E663" s="303"/>
      <c r="F663" s="303"/>
      <c r="G663" s="303"/>
      <c r="H663" s="304"/>
      <c r="I663" s="72">
        <f>SUM(I659:I662)</f>
        <v>43</v>
      </c>
      <c r="J663" s="72"/>
      <c r="K663" s="72">
        <f>SUM(K659:K662)</f>
        <v>17613</v>
      </c>
      <c r="L663" s="72"/>
      <c r="M663" s="16"/>
    </row>
    <row r="664" spans="1:13" s="83" customFormat="1" ht="15.75" customHeight="1" x14ac:dyDescent="0.25">
      <c r="A664" s="109" t="s">
        <v>1282</v>
      </c>
      <c r="B664" s="302" t="s">
        <v>486</v>
      </c>
      <c r="C664" s="303"/>
      <c r="D664" s="303"/>
      <c r="E664" s="303"/>
      <c r="F664" s="303"/>
      <c r="G664" s="303"/>
      <c r="H664" s="304"/>
      <c r="I664" s="72"/>
      <c r="J664" s="72"/>
      <c r="K664" s="72"/>
      <c r="L664" s="72"/>
      <c r="M664" s="21"/>
    </row>
    <row r="665" spans="1:13" s="6" customFormat="1" ht="160.5" customHeight="1" x14ac:dyDescent="0.25">
      <c r="A665" s="106"/>
      <c r="B665" s="172" t="s">
        <v>1648</v>
      </c>
      <c r="C665" s="36" t="s">
        <v>823</v>
      </c>
      <c r="D665" s="36" t="s">
        <v>485</v>
      </c>
      <c r="E665" s="36" t="s">
        <v>2858</v>
      </c>
      <c r="F665" s="36" t="s">
        <v>488</v>
      </c>
      <c r="G665" s="9">
        <v>42345</v>
      </c>
      <c r="H665" s="172" t="s">
        <v>487</v>
      </c>
      <c r="I665" s="36" t="s">
        <v>795</v>
      </c>
      <c r="J665" s="36" t="s">
        <v>800</v>
      </c>
      <c r="K665" s="36">
        <v>96</v>
      </c>
      <c r="L665" s="36"/>
    </row>
    <row r="666" spans="1:13" s="6" customFormat="1" ht="160.5" customHeight="1" x14ac:dyDescent="0.25">
      <c r="A666" s="106"/>
      <c r="B666" s="172" t="s">
        <v>1848</v>
      </c>
      <c r="C666" s="36" t="s">
        <v>823</v>
      </c>
      <c r="D666" s="163" t="s">
        <v>1851</v>
      </c>
      <c r="E666" s="2" t="s">
        <v>2857</v>
      </c>
      <c r="F666" s="36" t="s">
        <v>1852</v>
      </c>
      <c r="G666" s="9">
        <v>43291</v>
      </c>
      <c r="H666" s="172" t="s">
        <v>1853</v>
      </c>
      <c r="I666" s="36" t="s">
        <v>795</v>
      </c>
      <c r="J666" s="36" t="s">
        <v>800</v>
      </c>
      <c r="K666" s="36">
        <v>109</v>
      </c>
      <c r="L666" s="36"/>
    </row>
    <row r="667" spans="1:13" s="14" customFormat="1" ht="15.75" customHeight="1" x14ac:dyDescent="0.25">
      <c r="A667" s="107"/>
      <c r="B667" s="314" t="s">
        <v>98</v>
      </c>
      <c r="C667" s="315"/>
      <c r="D667" s="315"/>
      <c r="E667" s="315"/>
      <c r="F667" s="315"/>
      <c r="G667" s="315"/>
      <c r="H667" s="316"/>
      <c r="I667" s="191">
        <v>2</v>
      </c>
      <c r="J667" s="191"/>
      <c r="K667" s="191">
        <f>SUM(K665:K666)</f>
        <v>205</v>
      </c>
      <c r="L667" s="191"/>
    </row>
    <row r="668" spans="1:13" s="14" customFormat="1" ht="90.75" customHeight="1" x14ac:dyDescent="0.25">
      <c r="A668" s="106"/>
      <c r="B668" s="59" t="s">
        <v>1867</v>
      </c>
      <c r="C668" s="36" t="s">
        <v>823</v>
      </c>
      <c r="D668" s="36" t="s">
        <v>1869</v>
      </c>
      <c r="E668" s="36" t="s">
        <v>2856</v>
      </c>
      <c r="F668" s="36" t="s">
        <v>1870</v>
      </c>
      <c r="G668" s="9">
        <v>43333</v>
      </c>
      <c r="H668" s="172" t="s">
        <v>1871</v>
      </c>
      <c r="I668" s="36" t="s">
        <v>796</v>
      </c>
      <c r="J668" s="36" t="s">
        <v>800</v>
      </c>
      <c r="K668" s="36">
        <v>318</v>
      </c>
      <c r="L668" s="36"/>
    </row>
    <row r="669" spans="1:13" s="14" customFormat="1" ht="20.25" customHeight="1" x14ac:dyDescent="0.25">
      <c r="A669" s="107"/>
      <c r="B669" s="31"/>
      <c r="C669" s="31" t="s">
        <v>2910</v>
      </c>
      <c r="D669" s="273"/>
      <c r="E669" s="273"/>
      <c r="F669" s="273"/>
      <c r="G669" s="287"/>
      <c r="H669" s="198"/>
      <c r="I669" s="273">
        <v>1</v>
      </c>
      <c r="J669" s="273"/>
      <c r="K669" s="273">
        <f>SUM(K668)</f>
        <v>318</v>
      </c>
      <c r="L669" s="273"/>
    </row>
    <row r="670" spans="1:13" s="6" customFormat="1" ht="142.5" customHeight="1" x14ac:dyDescent="0.25">
      <c r="A670" s="106"/>
      <c r="B670" s="178" t="s">
        <v>1868</v>
      </c>
      <c r="C670" s="59" t="s">
        <v>823</v>
      </c>
      <c r="D670" s="1" t="s">
        <v>2098</v>
      </c>
      <c r="E670" s="2" t="s">
        <v>2099</v>
      </c>
      <c r="F670" s="36" t="s">
        <v>1849</v>
      </c>
      <c r="G670" s="9">
        <v>43256</v>
      </c>
      <c r="H670" s="172" t="s">
        <v>1816</v>
      </c>
      <c r="I670" s="36" t="s">
        <v>1850</v>
      </c>
      <c r="J670" s="36" t="s">
        <v>801</v>
      </c>
      <c r="K670" s="36"/>
      <c r="L670" s="36"/>
    </row>
    <row r="671" spans="1:13" s="6" customFormat="1" ht="15" customHeight="1" x14ac:dyDescent="0.25">
      <c r="A671" s="197"/>
      <c r="B671" s="324" t="s">
        <v>98</v>
      </c>
      <c r="C671" s="325"/>
      <c r="D671" s="325"/>
      <c r="E671" s="325"/>
      <c r="F671" s="325"/>
      <c r="G671" s="325"/>
      <c r="H671" s="326"/>
      <c r="I671" s="195">
        <v>1</v>
      </c>
      <c r="J671" s="36"/>
      <c r="K671" s="36"/>
      <c r="L671" s="36"/>
    </row>
    <row r="672" spans="1:13" s="14" customFormat="1" ht="15.75" customHeight="1" x14ac:dyDescent="0.25">
      <c r="A672" s="107"/>
      <c r="B672" s="314" t="s">
        <v>98</v>
      </c>
      <c r="C672" s="315"/>
      <c r="D672" s="315"/>
      <c r="E672" s="315"/>
      <c r="F672" s="315"/>
      <c r="G672" s="315"/>
      <c r="H672" s="316"/>
      <c r="I672" s="35">
        <v>1</v>
      </c>
      <c r="J672" s="35"/>
      <c r="K672" s="35">
        <v>0</v>
      </c>
      <c r="L672" s="35"/>
    </row>
    <row r="673" spans="1:13" s="69" customFormat="1" ht="17.25" customHeight="1" x14ac:dyDescent="0.25">
      <c r="A673" s="115"/>
      <c r="B673" s="299" t="s">
        <v>1035</v>
      </c>
      <c r="C673" s="300"/>
      <c r="D673" s="300"/>
      <c r="E673" s="300"/>
      <c r="F673" s="301"/>
      <c r="G673" s="67"/>
      <c r="H673" s="200"/>
      <c r="I673" s="67">
        <v>2</v>
      </c>
      <c r="J673" s="67"/>
      <c r="K673" s="67">
        <f>SUM(K665:K666)</f>
        <v>205</v>
      </c>
      <c r="L673" s="67"/>
      <c r="M673" s="8"/>
    </row>
    <row r="674" spans="1:13" s="69" customFormat="1" ht="15.75" customHeight="1" x14ac:dyDescent="0.25">
      <c r="A674" s="115"/>
      <c r="B674" s="299" t="s">
        <v>1036</v>
      </c>
      <c r="C674" s="300"/>
      <c r="D674" s="300"/>
      <c r="E674" s="300"/>
      <c r="F674" s="301"/>
      <c r="G674" s="67"/>
      <c r="H674" s="200"/>
      <c r="I674" s="67">
        <v>1</v>
      </c>
      <c r="J674" s="67"/>
      <c r="K674" s="67">
        <f>SUM(K669)</f>
        <v>318</v>
      </c>
      <c r="L674" s="67"/>
      <c r="M674" s="8"/>
    </row>
    <row r="675" spans="1:13" s="69" customFormat="1" ht="14.25" customHeight="1" x14ac:dyDescent="0.25">
      <c r="A675" s="115"/>
      <c r="B675" s="299" t="s">
        <v>1037</v>
      </c>
      <c r="C675" s="300"/>
      <c r="D675" s="300"/>
      <c r="E675" s="300"/>
      <c r="F675" s="301"/>
      <c r="G675" s="67"/>
      <c r="H675" s="200"/>
      <c r="I675" s="67">
        <f>I672</f>
        <v>1</v>
      </c>
      <c r="J675" s="67"/>
      <c r="K675" s="67"/>
      <c r="L675" s="67"/>
      <c r="M675" s="8"/>
    </row>
    <row r="676" spans="1:13" s="69" customFormat="1" ht="13.5" customHeight="1" x14ac:dyDescent="0.25">
      <c r="A676" s="115"/>
      <c r="B676" s="299" t="s">
        <v>1038</v>
      </c>
      <c r="C676" s="300"/>
      <c r="D676" s="300"/>
      <c r="E676" s="300"/>
      <c r="F676" s="301"/>
      <c r="G676" s="67"/>
      <c r="H676" s="200"/>
      <c r="I676" s="67">
        <v>0</v>
      </c>
      <c r="J676" s="67"/>
      <c r="K676" s="67"/>
      <c r="L676" s="67"/>
      <c r="M676" s="8"/>
    </row>
    <row r="677" spans="1:13" s="89" customFormat="1" ht="18.75" customHeight="1" x14ac:dyDescent="0.25">
      <c r="A677" s="109"/>
      <c r="B677" s="302" t="s">
        <v>970</v>
      </c>
      <c r="C677" s="303"/>
      <c r="D677" s="303"/>
      <c r="E677" s="303"/>
      <c r="F677" s="303"/>
      <c r="G677" s="303"/>
      <c r="H677" s="304"/>
      <c r="I677" s="72">
        <f>SUM(I673:I676)</f>
        <v>4</v>
      </c>
      <c r="J677" s="72"/>
      <c r="K677" s="72">
        <f>SUM(K673:K676)</f>
        <v>523</v>
      </c>
      <c r="L677" s="72"/>
      <c r="M677" s="16"/>
    </row>
    <row r="678" spans="1:13" s="83" customFormat="1" ht="16.5" customHeight="1" x14ac:dyDescent="0.25">
      <c r="A678" s="109" t="s">
        <v>1283</v>
      </c>
      <c r="B678" s="302" t="s">
        <v>1163</v>
      </c>
      <c r="C678" s="303"/>
      <c r="D678" s="303"/>
      <c r="E678" s="303"/>
      <c r="F678" s="303"/>
      <c r="G678" s="303"/>
      <c r="H678" s="304"/>
      <c r="I678" s="90"/>
      <c r="J678" s="90"/>
      <c r="K678" s="90"/>
      <c r="L678" s="72"/>
      <c r="M678" s="21"/>
    </row>
    <row r="679" spans="1:13" s="19" customFormat="1" ht="159.75" customHeight="1" x14ac:dyDescent="0.25">
      <c r="A679" s="106"/>
      <c r="B679" s="172" t="s">
        <v>1649</v>
      </c>
      <c r="C679" s="36" t="s">
        <v>1163</v>
      </c>
      <c r="D679" s="36" t="s">
        <v>1171</v>
      </c>
      <c r="E679" s="36" t="s">
        <v>1172</v>
      </c>
      <c r="F679" s="36" t="s">
        <v>1173</v>
      </c>
      <c r="G679" s="9">
        <v>42900</v>
      </c>
      <c r="H679" s="172" t="s">
        <v>1174</v>
      </c>
      <c r="I679" s="30" t="s">
        <v>795</v>
      </c>
      <c r="J679" s="36" t="s">
        <v>800</v>
      </c>
      <c r="K679" s="36">
        <v>136</v>
      </c>
      <c r="L679" s="36"/>
    </row>
    <row r="680" spans="1:13" s="14" customFormat="1" ht="15.75" customHeight="1" x14ac:dyDescent="0.25">
      <c r="A680" s="107"/>
      <c r="B680" s="314" t="s">
        <v>98</v>
      </c>
      <c r="C680" s="315"/>
      <c r="D680" s="315"/>
      <c r="E680" s="315"/>
      <c r="F680" s="315"/>
      <c r="G680" s="315"/>
      <c r="H680" s="316"/>
      <c r="I680" s="35">
        <v>1</v>
      </c>
      <c r="J680" s="35"/>
      <c r="K680" s="35">
        <f>SUM(K679)</f>
        <v>136</v>
      </c>
      <c r="L680" s="35"/>
    </row>
    <row r="681" spans="1:13" s="19" customFormat="1" ht="158.25" customHeight="1" x14ac:dyDescent="0.25">
      <c r="A681" s="106"/>
      <c r="B681" s="172" t="s">
        <v>1650</v>
      </c>
      <c r="C681" s="36" t="s">
        <v>1163</v>
      </c>
      <c r="D681" s="36" t="s">
        <v>1166</v>
      </c>
      <c r="E681" s="36" t="s">
        <v>1168</v>
      </c>
      <c r="F681" s="36" t="s">
        <v>1167</v>
      </c>
      <c r="G681" s="9">
        <v>42849</v>
      </c>
      <c r="H681" s="172" t="s">
        <v>1165</v>
      </c>
      <c r="I681" s="36" t="s">
        <v>796</v>
      </c>
      <c r="J681" s="36" t="s">
        <v>800</v>
      </c>
      <c r="K681" s="36">
        <v>796</v>
      </c>
      <c r="L681" s="36"/>
    </row>
    <row r="682" spans="1:13" s="21" customFormat="1" ht="14.25" customHeight="1" x14ac:dyDescent="0.25">
      <c r="A682" s="107"/>
      <c r="B682" s="314" t="s">
        <v>98</v>
      </c>
      <c r="C682" s="315"/>
      <c r="D682" s="315"/>
      <c r="E682" s="315"/>
      <c r="F682" s="315"/>
      <c r="G682" s="315"/>
      <c r="H682" s="316"/>
      <c r="I682" s="35">
        <v>1</v>
      </c>
      <c r="J682" s="35"/>
      <c r="K682" s="35">
        <f>SUM(K681)</f>
        <v>796</v>
      </c>
      <c r="L682" s="35"/>
    </row>
    <row r="683" spans="1:13" s="69" customFormat="1" ht="17.25" customHeight="1" x14ac:dyDescent="0.25">
      <c r="A683" s="115"/>
      <c r="B683" s="299" t="s">
        <v>1035</v>
      </c>
      <c r="C683" s="300"/>
      <c r="D683" s="300"/>
      <c r="E683" s="300"/>
      <c r="F683" s="301"/>
      <c r="G683" s="67"/>
      <c r="H683" s="200"/>
      <c r="I683" s="67">
        <f>I680</f>
        <v>1</v>
      </c>
      <c r="J683" s="67"/>
      <c r="K683" s="67">
        <f>SUM(K680)</f>
        <v>136</v>
      </c>
      <c r="L683" s="67"/>
      <c r="M683" s="8"/>
    </row>
    <row r="684" spans="1:13" s="69" customFormat="1" ht="15.75" customHeight="1" x14ac:dyDescent="0.25">
      <c r="A684" s="115"/>
      <c r="B684" s="299" t="s">
        <v>1036</v>
      </c>
      <c r="C684" s="300"/>
      <c r="D684" s="300"/>
      <c r="E684" s="300"/>
      <c r="F684" s="301"/>
      <c r="G684" s="67"/>
      <c r="H684" s="200"/>
      <c r="I684" s="67">
        <f>I682</f>
        <v>1</v>
      </c>
      <c r="J684" s="67"/>
      <c r="K684" s="67">
        <f>SUM(K682)</f>
        <v>796</v>
      </c>
      <c r="L684" s="67"/>
      <c r="M684" s="8"/>
    </row>
    <row r="685" spans="1:13" s="69" customFormat="1" ht="15" customHeight="1" x14ac:dyDescent="0.25">
      <c r="A685" s="115"/>
      <c r="B685" s="299" t="s">
        <v>1037</v>
      </c>
      <c r="C685" s="300"/>
      <c r="D685" s="300"/>
      <c r="E685" s="300"/>
      <c r="F685" s="301"/>
      <c r="G685" s="67"/>
      <c r="H685" s="200"/>
      <c r="I685" s="67">
        <v>0</v>
      </c>
      <c r="J685" s="67"/>
      <c r="K685" s="67"/>
      <c r="L685" s="67"/>
      <c r="M685" s="8"/>
    </row>
    <row r="686" spans="1:13" s="69" customFormat="1" ht="13.5" customHeight="1" x14ac:dyDescent="0.25">
      <c r="A686" s="115"/>
      <c r="B686" s="299" t="s">
        <v>1038</v>
      </c>
      <c r="C686" s="300"/>
      <c r="D686" s="300"/>
      <c r="E686" s="300"/>
      <c r="F686" s="301"/>
      <c r="G686" s="67"/>
      <c r="H686" s="200"/>
      <c r="I686" s="67">
        <v>0</v>
      </c>
      <c r="J686" s="67"/>
      <c r="K686" s="67"/>
      <c r="L686" s="67"/>
      <c r="M686" s="8"/>
    </row>
    <row r="687" spans="1:13" s="89" customFormat="1" ht="13.5" customHeight="1" x14ac:dyDescent="0.25">
      <c r="A687" s="109"/>
      <c r="B687" s="302" t="s">
        <v>1164</v>
      </c>
      <c r="C687" s="303"/>
      <c r="D687" s="303"/>
      <c r="E687" s="303"/>
      <c r="F687" s="303"/>
      <c r="G687" s="303"/>
      <c r="H687" s="304"/>
      <c r="I687" s="72">
        <f>SUM(I683:I686)</f>
        <v>2</v>
      </c>
      <c r="J687" s="72"/>
      <c r="K687" s="72">
        <f>SUM(K683:K686)</f>
        <v>932</v>
      </c>
      <c r="L687" s="72"/>
      <c r="M687" s="16"/>
    </row>
    <row r="688" spans="1:13" s="84" customFormat="1" ht="16.5" customHeight="1" x14ac:dyDescent="0.25">
      <c r="A688" s="109" t="s">
        <v>1284</v>
      </c>
      <c r="B688" s="321" t="s">
        <v>489</v>
      </c>
      <c r="C688" s="322"/>
      <c r="D688" s="322"/>
      <c r="E688" s="322"/>
      <c r="F688" s="322"/>
      <c r="G688" s="322"/>
      <c r="H688" s="323"/>
      <c r="I688" s="91"/>
      <c r="J688" s="91"/>
      <c r="K688" s="91"/>
      <c r="L688" s="91"/>
      <c r="M688" s="14"/>
    </row>
    <row r="689" spans="1:13" s="6" customFormat="1" ht="113.25" customHeight="1" x14ac:dyDescent="0.25">
      <c r="A689" s="106"/>
      <c r="B689" s="172" t="s">
        <v>1651</v>
      </c>
      <c r="C689" s="36" t="s">
        <v>824</v>
      </c>
      <c r="D689" s="36" t="s">
        <v>490</v>
      </c>
      <c r="E689" s="36" t="s">
        <v>495</v>
      </c>
      <c r="F689" s="36" t="s">
        <v>493</v>
      </c>
      <c r="G689" s="9">
        <v>38078</v>
      </c>
      <c r="H689" s="172" t="s">
        <v>492</v>
      </c>
      <c r="I689" s="36" t="s">
        <v>795</v>
      </c>
      <c r="J689" s="36" t="s">
        <v>800</v>
      </c>
      <c r="K689" s="36">
        <v>50</v>
      </c>
      <c r="L689" s="36"/>
    </row>
    <row r="690" spans="1:13" s="6" customFormat="1" ht="93.75" customHeight="1" x14ac:dyDescent="0.25">
      <c r="A690" s="106"/>
      <c r="B690" s="172" t="s">
        <v>1652</v>
      </c>
      <c r="C690" s="36" t="s">
        <v>824</v>
      </c>
      <c r="D690" s="36" t="s">
        <v>491</v>
      </c>
      <c r="E690" s="36" t="s">
        <v>496</v>
      </c>
      <c r="F690" s="36" t="s">
        <v>494</v>
      </c>
      <c r="G690" s="9">
        <v>38078</v>
      </c>
      <c r="H690" s="172" t="s">
        <v>492</v>
      </c>
      <c r="I690" s="36" t="s">
        <v>795</v>
      </c>
      <c r="J690" s="36" t="s">
        <v>800</v>
      </c>
      <c r="K690" s="36">
        <v>80</v>
      </c>
      <c r="L690" s="36"/>
    </row>
    <row r="691" spans="1:13" s="6" customFormat="1" ht="93.75" customHeight="1" x14ac:dyDescent="0.25">
      <c r="A691" s="106"/>
      <c r="B691" s="172" t="s">
        <v>1653</v>
      </c>
      <c r="C691" s="36" t="s">
        <v>824</v>
      </c>
      <c r="D691" s="36" t="s">
        <v>2272</v>
      </c>
      <c r="E691" s="36" t="s">
        <v>2695</v>
      </c>
      <c r="F691" s="36" t="s">
        <v>2274</v>
      </c>
      <c r="G691" s="9">
        <v>43879</v>
      </c>
      <c r="H691" s="172" t="s">
        <v>2268</v>
      </c>
      <c r="I691" s="36" t="s">
        <v>795</v>
      </c>
      <c r="J691" s="36" t="s">
        <v>800</v>
      </c>
      <c r="K691" s="36">
        <v>90</v>
      </c>
      <c r="L691" s="36"/>
    </row>
    <row r="692" spans="1:13" s="6" customFormat="1" ht="93.75" customHeight="1" x14ac:dyDescent="0.25">
      <c r="A692" s="106"/>
      <c r="B692" s="172" t="s">
        <v>1654</v>
      </c>
      <c r="C692" s="36" t="s">
        <v>824</v>
      </c>
      <c r="D692" s="36" t="s">
        <v>2273</v>
      </c>
      <c r="E692" s="36" t="s">
        <v>2696</v>
      </c>
      <c r="F692" s="36" t="s">
        <v>2275</v>
      </c>
      <c r="G692" s="9">
        <v>43879</v>
      </c>
      <c r="H692" s="172" t="s">
        <v>2268</v>
      </c>
      <c r="I692" s="36" t="s">
        <v>795</v>
      </c>
      <c r="J692" s="36" t="s">
        <v>800</v>
      </c>
      <c r="K692" s="36">
        <v>120</v>
      </c>
      <c r="L692" s="36"/>
    </row>
    <row r="693" spans="1:13" s="14" customFormat="1" ht="15.75" customHeight="1" x14ac:dyDescent="0.25">
      <c r="A693" s="107"/>
      <c r="B693" s="314" t="s">
        <v>98</v>
      </c>
      <c r="C693" s="315"/>
      <c r="D693" s="315"/>
      <c r="E693" s="315"/>
      <c r="F693" s="315"/>
      <c r="G693" s="315"/>
      <c r="H693" s="316"/>
      <c r="I693" s="35">
        <v>4</v>
      </c>
      <c r="J693" s="35"/>
      <c r="K693" s="35">
        <f>SUM(K689:K692)</f>
        <v>340</v>
      </c>
      <c r="L693" s="35"/>
    </row>
    <row r="694" spans="1:13" s="6" customFormat="1" ht="126" customHeight="1" x14ac:dyDescent="0.25">
      <c r="A694" s="106"/>
      <c r="B694" s="172" t="s">
        <v>1655</v>
      </c>
      <c r="C694" s="36" t="s">
        <v>824</v>
      </c>
      <c r="D694" s="36" t="s">
        <v>497</v>
      </c>
      <c r="E694" s="36" t="s">
        <v>2690</v>
      </c>
      <c r="F694" s="36" t="s">
        <v>2689</v>
      </c>
      <c r="G694" s="9">
        <v>39400</v>
      </c>
      <c r="H694" s="172" t="s">
        <v>502</v>
      </c>
      <c r="I694" s="36" t="s">
        <v>796</v>
      </c>
      <c r="J694" s="36" t="s">
        <v>800</v>
      </c>
      <c r="K694" s="36">
        <v>104</v>
      </c>
      <c r="L694" s="36"/>
    </row>
    <row r="695" spans="1:13" s="6" customFormat="1" ht="110.25" customHeight="1" x14ac:dyDescent="0.25">
      <c r="A695" s="106"/>
      <c r="B695" s="172" t="s">
        <v>1656</v>
      </c>
      <c r="C695" s="36" t="s">
        <v>824</v>
      </c>
      <c r="D695" s="36" t="s">
        <v>498</v>
      </c>
      <c r="E695" s="36" t="s">
        <v>2692</v>
      </c>
      <c r="F695" s="36" t="s">
        <v>507</v>
      </c>
      <c r="G695" s="9">
        <v>37839</v>
      </c>
      <c r="H695" s="172" t="s">
        <v>503</v>
      </c>
      <c r="I695" s="36" t="s">
        <v>796</v>
      </c>
      <c r="J695" s="36" t="s">
        <v>800</v>
      </c>
      <c r="K695" s="36">
        <v>236</v>
      </c>
      <c r="L695" s="36"/>
    </row>
    <row r="696" spans="1:13" s="6" customFormat="1" ht="110.25" customHeight="1" x14ac:dyDescent="0.25">
      <c r="A696" s="106"/>
      <c r="B696" s="172" t="s">
        <v>1657</v>
      </c>
      <c r="C696" s="36" t="s">
        <v>824</v>
      </c>
      <c r="D696" s="36" t="s">
        <v>499</v>
      </c>
      <c r="E696" s="36" t="s">
        <v>986</v>
      </c>
      <c r="F696" s="36" t="s">
        <v>508</v>
      </c>
      <c r="G696" s="9">
        <v>38323</v>
      </c>
      <c r="H696" s="172" t="s">
        <v>504</v>
      </c>
      <c r="I696" s="36" t="s">
        <v>796</v>
      </c>
      <c r="J696" s="36" t="s">
        <v>800</v>
      </c>
      <c r="K696" s="36">
        <v>188</v>
      </c>
      <c r="L696" s="36"/>
    </row>
    <row r="697" spans="1:13" s="6" customFormat="1" ht="126" customHeight="1" x14ac:dyDescent="0.25">
      <c r="A697" s="106"/>
      <c r="B697" s="172" t="s">
        <v>1658</v>
      </c>
      <c r="C697" s="36" t="s">
        <v>824</v>
      </c>
      <c r="D697" s="36" t="s">
        <v>500</v>
      </c>
      <c r="E697" s="36" t="s">
        <v>991</v>
      </c>
      <c r="F697" s="36" t="s">
        <v>509</v>
      </c>
      <c r="G697" s="9">
        <v>37839</v>
      </c>
      <c r="H697" s="172" t="s">
        <v>505</v>
      </c>
      <c r="I697" s="36" t="s">
        <v>796</v>
      </c>
      <c r="J697" s="36" t="s">
        <v>800</v>
      </c>
      <c r="K697" s="36">
        <v>527</v>
      </c>
      <c r="L697" s="36"/>
    </row>
    <row r="698" spans="1:13" s="6" customFormat="1" ht="126" customHeight="1" x14ac:dyDescent="0.25">
      <c r="A698" s="106"/>
      <c r="B698" s="172" t="s">
        <v>2267</v>
      </c>
      <c r="C698" s="36" t="s">
        <v>824</v>
      </c>
      <c r="D698" s="36" t="s">
        <v>501</v>
      </c>
      <c r="E698" s="36" t="s">
        <v>2694</v>
      </c>
      <c r="F698" s="36" t="s">
        <v>2693</v>
      </c>
      <c r="G698" s="9">
        <v>38323</v>
      </c>
      <c r="H698" s="172" t="s">
        <v>506</v>
      </c>
      <c r="I698" s="36" t="s">
        <v>796</v>
      </c>
      <c r="J698" s="36" t="s">
        <v>800</v>
      </c>
      <c r="K698" s="36">
        <v>103</v>
      </c>
      <c r="L698" s="36"/>
    </row>
    <row r="699" spans="1:13" s="6" customFormat="1" ht="144.75" customHeight="1" x14ac:dyDescent="0.25">
      <c r="A699" s="106"/>
      <c r="B699" s="172" t="s">
        <v>2276</v>
      </c>
      <c r="C699" s="36" t="s">
        <v>824</v>
      </c>
      <c r="D699" s="163" t="s">
        <v>1400</v>
      </c>
      <c r="E699" s="1" t="s">
        <v>2691</v>
      </c>
      <c r="F699" s="36" t="s">
        <v>1401</v>
      </c>
      <c r="G699" s="9">
        <v>43131</v>
      </c>
      <c r="H699" s="172" t="s">
        <v>1399</v>
      </c>
      <c r="I699" s="36" t="s">
        <v>796</v>
      </c>
      <c r="J699" s="36" t="s">
        <v>800</v>
      </c>
      <c r="K699" s="36">
        <v>132</v>
      </c>
      <c r="L699" s="36"/>
    </row>
    <row r="700" spans="1:13" s="6" customFormat="1" ht="144.75" customHeight="1" x14ac:dyDescent="0.25">
      <c r="A700" s="106"/>
      <c r="B700" s="172" t="s">
        <v>2277</v>
      </c>
      <c r="C700" s="36" t="s">
        <v>824</v>
      </c>
      <c r="D700" s="1" t="s">
        <v>2269</v>
      </c>
      <c r="E700" s="1" t="s">
        <v>2271</v>
      </c>
      <c r="F700" s="36" t="s">
        <v>2270</v>
      </c>
      <c r="G700" s="9">
        <v>43879</v>
      </c>
      <c r="H700" s="172" t="s">
        <v>2268</v>
      </c>
      <c r="I700" s="36" t="s">
        <v>796</v>
      </c>
      <c r="J700" s="36" t="s">
        <v>800</v>
      </c>
      <c r="K700" s="36">
        <v>431</v>
      </c>
      <c r="L700" s="36"/>
    </row>
    <row r="701" spans="1:13" s="14" customFormat="1" ht="15.75" customHeight="1" x14ac:dyDescent="0.25">
      <c r="A701" s="107"/>
      <c r="B701" s="314" t="s">
        <v>98</v>
      </c>
      <c r="C701" s="315"/>
      <c r="D701" s="315"/>
      <c r="E701" s="315"/>
      <c r="F701" s="315"/>
      <c r="G701" s="315"/>
      <c r="H701" s="316"/>
      <c r="I701" s="35">
        <v>7</v>
      </c>
      <c r="J701" s="35"/>
      <c r="K701" s="35">
        <f>SUM(K694:K700)</f>
        <v>1721</v>
      </c>
      <c r="L701" s="35"/>
    </row>
    <row r="702" spans="1:13" s="69" customFormat="1" ht="17.25" customHeight="1" x14ac:dyDescent="0.25">
      <c r="A702" s="115"/>
      <c r="B702" s="299" t="s">
        <v>1035</v>
      </c>
      <c r="C702" s="300"/>
      <c r="D702" s="300"/>
      <c r="E702" s="300"/>
      <c r="F702" s="301"/>
      <c r="G702" s="67"/>
      <c r="H702" s="200"/>
      <c r="I702" s="67">
        <f>I693</f>
        <v>4</v>
      </c>
      <c r="J702" s="67"/>
      <c r="K702" s="67">
        <f>K693</f>
        <v>340</v>
      </c>
      <c r="L702" s="67"/>
      <c r="M702" s="8"/>
    </row>
    <row r="703" spans="1:13" s="69" customFormat="1" ht="15.75" customHeight="1" x14ac:dyDescent="0.25">
      <c r="A703" s="115"/>
      <c r="B703" s="299" t="s">
        <v>1036</v>
      </c>
      <c r="C703" s="300"/>
      <c r="D703" s="300"/>
      <c r="E703" s="300"/>
      <c r="F703" s="301"/>
      <c r="G703" s="67"/>
      <c r="H703" s="200"/>
      <c r="I703" s="67">
        <f>I701</f>
        <v>7</v>
      </c>
      <c r="J703" s="67"/>
      <c r="K703" s="67">
        <f>K701</f>
        <v>1721</v>
      </c>
      <c r="L703" s="67"/>
      <c r="M703" s="8"/>
    </row>
    <row r="704" spans="1:13" s="69" customFormat="1" ht="15" customHeight="1" x14ac:dyDescent="0.25">
      <c r="A704" s="115"/>
      <c r="B704" s="299" t="s">
        <v>1037</v>
      </c>
      <c r="C704" s="300"/>
      <c r="D704" s="300"/>
      <c r="E704" s="300"/>
      <c r="F704" s="301"/>
      <c r="G704" s="67"/>
      <c r="H704" s="200"/>
      <c r="I704" s="67">
        <v>0</v>
      </c>
      <c r="J704" s="67"/>
      <c r="K704" s="67"/>
      <c r="L704" s="67"/>
      <c r="M704" s="8"/>
    </row>
    <row r="705" spans="1:13" s="69" customFormat="1" ht="13.5" customHeight="1" x14ac:dyDescent="0.25">
      <c r="A705" s="115"/>
      <c r="B705" s="299" t="s">
        <v>1038</v>
      </c>
      <c r="C705" s="300"/>
      <c r="D705" s="300"/>
      <c r="E705" s="300"/>
      <c r="F705" s="301"/>
      <c r="G705" s="67"/>
      <c r="H705" s="200"/>
      <c r="I705" s="67">
        <v>0</v>
      </c>
      <c r="J705" s="67"/>
      <c r="K705" s="67"/>
      <c r="L705" s="67"/>
      <c r="M705" s="8"/>
    </row>
    <row r="706" spans="1:13" s="89" customFormat="1" ht="18" customHeight="1" x14ac:dyDescent="0.25">
      <c r="A706" s="109"/>
      <c r="B706" s="302" t="s">
        <v>510</v>
      </c>
      <c r="C706" s="303"/>
      <c r="D706" s="303"/>
      <c r="E706" s="303"/>
      <c r="F706" s="303"/>
      <c r="G706" s="303"/>
      <c r="H706" s="304"/>
      <c r="I706" s="72">
        <f>SUM(I702:I705)</f>
        <v>11</v>
      </c>
      <c r="J706" s="72"/>
      <c r="K706" s="72">
        <f>SUM(K702:K705)</f>
        <v>2061</v>
      </c>
      <c r="L706" s="72"/>
      <c r="M706" s="16"/>
    </row>
    <row r="707" spans="1:13" s="84" customFormat="1" ht="15" customHeight="1" x14ac:dyDescent="0.25">
      <c r="A707" s="109" t="s">
        <v>1285</v>
      </c>
      <c r="B707" s="302" t="s">
        <v>511</v>
      </c>
      <c r="C707" s="303"/>
      <c r="D707" s="303"/>
      <c r="E707" s="303"/>
      <c r="F707" s="303"/>
      <c r="G707" s="303"/>
      <c r="H707" s="304"/>
      <c r="I707" s="72"/>
      <c r="J707" s="72"/>
      <c r="K707" s="72"/>
      <c r="L707" s="72"/>
      <c r="M707" s="14"/>
    </row>
    <row r="708" spans="1:13" s="84" customFormat="1" ht="99" customHeight="1" x14ac:dyDescent="0.25">
      <c r="A708" s="106"/>
      <c r="B708" s="36" t="s">
        <v>1659</v>
      </c>
      <c r="C708" s="36" t="s">
        <v>825</v>
      </c>
      <c r="D708" s="36" t="s">
        <v>1939</v>
      </c>
      <c r="E708" s="36" t="s">
        <v>2699</v>
      </c>
      <c r="F708" s="36" t="s">
        <v>2698</v>
      </c>
      <c r="G708" s="9">
        <v>43546</v>
      </c>
      <c r="H708" s="172" t="s">
        <v>1940</v>
      </c>
      <c r="I708" s="36" t="s">
        <v>795</v>
      </c>
      <c r="J708" s="36" t="s">
        <v>800</v>
      </c>
      <c r="K708" s="36">
        <v>52</v>
      </c>
      <c r="L708" s="36"/>
      <c r="M708" s="14"/>
    </row>
    <row r="709" spans="1:13" s="62" customFormat="1" ht="127.5" customHeight="1" x14ac:dyDescent="0.25">
      <c r="A709" s="106"/>
      <c r="B709" s="172" t="s">
        <v>1660</v>
      </c>
      <c r="C709" s="36" t="s">
        <v>825</v>
      </c>
      <c r="D709" s="36" t="s">
        <v>1154</v>
      </c>
      <c r="E709" s="36" t="s">
        <v>1155</v>
      </c>
      <c r="F709" s="36" t="s">
        <v>1156</v>
      </c>
      <c r="G709" s="9">
        <v>42793</v>
      </c>
      <c r="H709" s="172" t="s">
        <v>1157</v>
      </c>
      <c r="I709" s="36" t="s">
        <v>795</v>
      </c>
      <c r="J709" s="36" t="s">
        <v>800</v>
      </c>
      <c r="K709" s="36">
        <v>130</v>
      </c>
      <c r="L709" s="36"/>
    </row>
    <row r="710" spans="1:13" s="14" customFormat="1" ht="15.75" customHeight="1" x14ac:dyDescent="0.25">
      <c r="A710" s="107"/>
      <c r="B710" s="314" t="s">
        <v>98</v>
      </c>
      <c r="C710" s="315"/>
      <c r="D710" s="315"/>
      <c r="E710" s="315"/>
      <c r="F710" s="315"/>
      <c r="G710" s="315"/>
      <c r="H710" s="316"/>
      <c r="I710" s="35">
        <v>2</v>
      </c>
      <c r="J710" s="35">
        <v>2</v>
      </c>
      <c r="K710" s="35">
        <f>SUM(K708:K709)</f>
        <v>182</v>
      </c>
      <c r="L710" s="35"/>
    </row>
    <row r="711" spans="1:13" s="136" customFormat="1" ht="189" x14ac:dyDescent="0.25">
      <c r="A711" s="150"/>
      <c r="B711" s="173" t="s">
        <v>1661</v>
      </c>
      <c r="C711" s="151" t="s">
        <v>825</v>
      </c>
      <c r="D711" s="151" t="s">
        <v>1320</v>
      </c>
      <c r="E711" s="151" t="s">
        <v>513</v>
      </c>
      <c r="F711" s="151" t="s">
        <v>1132</v>
      </c>
      <c r="G711" s="152">
        <v>42219</v>
      </c>
      <c r="H711" s="173" t="s">
        <v>1133</v>
      </c>
      <c r="I711" s="151" t="s">
        <v>798</v>
      </c>
      <c r="J711" s="151" t="s">
        <v>803</v>
      </c>
      <c r="K711" s="151">
        <v>240</v>
      </c>
      <c r="L711" s="151" t="s">
        <v>1324</v>
      </c>
      <c r="M711" s="41"/>
    </row>
    <row r="712" spans="1:13" s="136" customFormat="1" ht="126" x14ac:dyDescent="0.25">
      <c r="A712" s="108"/>
      <c r="B712" s="175" t="s">
        <v>1863</v>
      </c>
      <c r="C712" s="36" t="s">
        <v>825</v>
      </c>
      <c r="D712" s="22" t="s">
        <v>1864</v>
      </c>
      <c r="E712" s="22" t="s">
        <v>2697</v>
      </c>
      <c r="F712" s="22" t="s">
        <v>1865</v>
      </c>
      <c r="G712" s="23">
        <v>43333</v>
      </c>
      <c r="H712" s="175" t="s">
        <v>1866</v>
      </c>
      <c r="I712" s="22" t="s">
        <v>796</v>
      </c>
      <c r="J712" s="22" t="s">
        <v>800</v>
      </c>
      <c r="K712" s="22">
        <v>149</v>
      </c>
      <c r="L712" s="22"/>
      <c r="M712" s="41"/>
    </row>
    <row r="713" spans="1:13" s="6" customFormat="1" ht="141.75" customHeight="1" x14ac:dyDescent="0.25">
      <c r="A713" s="106"/>
      <c r="B713" s="172" t="s">
        <v>1938</v>
      </c>
      <c r="C713" s="36" t="s">
        <v>825</v>
      </c>
      <c r="D713" s="36" t="s">
        <v>1134</v>
      </c>
      <c r="E713" s="36" t="s">
        <v>512</v>
      </c>
      <c r="F713" s="36" t="s">
        <v>514</v>
      </c>
      <c r="G713" s="9">
        <v>37291</v>
      </c>
      <c r="H713" s="172" t="s">
        <v>942</v>
      </c>
      <c r="I713" s="36" t="s">
        <v>796</v>
      </c>
      <c r="J713" s="36" t="s">
        <v>800</v>
      </c>
      <c r="K713" s="36">
        <v>649</v>
      </c>
      <c r="L713" s="36"/>
    </row>
    <row r="714" spans="1:13" s="14" customFormat="1" ht="15.75" customHeight="1" x14ac:dyDescent="0.25">
      <c r="A714" s="107"/>
      <c r="B714" s="314" t="s">
        <v>98</v>
      </c>
      <c r="C714" s="315"/>
      <c r="D714" s="315"/>
      <c r="E714" s="315"/>
      <c r="F714" s="315"/>
      <c r="G714" s="315"/>
      <c r="H714" s="316"/>
      <c r="I714" s="35">
        <v>3</v>
      </c>
      <c r="J714" s="35"/>
      <c r="K714" s="35">
        <f>SUM(K711:K713)</f>
        <v>1038</v>
      </c>
      <c r="L714" s="35"/>
    </row>
    <row r="715" spans="1:13" s="69" customFormat="1" ht="17.25" customHeight="1" x14ac:dyDescent="0.25">
      <c r="A715" s="115"/>
      <c r="B715" s="299" t="s">
        <v>1035</v>
      </c>
      <c r="C715" s="300"/>
      <c r="D715" s="300"/>
      <c r="E715" s="300"/>
      <c r="F715" s="301"/>
      <c r="G715" s="67"/>
      <c r="H715" s="200"/>
      <c r="I715" s="67">
        <f>I710</f>
        <v>2</v>
      </c>
      <c r="J715" s="67"/>
      <c r="K715" s="67">
        <f>SUM(K710)</f>
        <v>182</v>
      </c>
      <c r="L715" s="67"/>
      <c r="M715" s="8"/>
    </row>
    <row r="716" spans="1:13" s="69" customFormat="1" ht="15.75" customHeight="1" x14ac:dyDescent="0.25">
      <c r="A716" s="115"/>
      <c r="B716" s="299" t="s">
        <v>1036</v>
      </c>
      <c r="C716" s="300"/>
      <c r="D716" s="300"/>
      <c r="E716" s="300"/>
      <c r="F716" s="301"/>
      <c r="G716" s="67"/>
      <c r="H716" s="200"/>
      <c r="I716" s="67">
        <v>3</v>
      </c>
      <c r="J716" s="67"/>
      <c r="K716" s="67">
        <f>K714</f>
        <v>1038</v>
      </c>
      <c r="L716" s="67"/>
      <c r="M716" s="8"/>
    </row>
    <row r="717" spans="1:13" s="69" customFormat="1" ht="18.75" customHeight="1" x14ac:dyDescent="0.25">
      <c r="A717" s="115"/>
      <c r="B717" s="299" t="s">
        <v>1037</v>
      </c>
      <c r="C717" s="300"/>
      <c r="D717" s="300"/>
      <c r="E717" s="300"/>
      <c r="F717" s="301"/>
      <c r="G717" s="67"/>
      <c r="H717" s="200"/>
      <c r="I717" s="67">
        <v>0</v>
      </c>
      <c r="J717" s="67"/>
      <c r="K717" s="67"/>
      <c r="L717" s="67"/>
      <c r="M717" s="8"/>
    </row>
    <row r="718" spans="1:13" s="69" customFormat="1" ht="13.5" customHeight="1" x14ac:dyDescent="0.25">
      <c r="A718" s="115"/>
      <c r="B718" s="299" t="s">
        <v>1038</v>
      </c>
      <c r="C718" s="300"/>
      <c r="D718" s="300"/>
      <c r="E718" s="300"/>
      <c r="F718" s="301"/>
      <c r="G718" s="67"/>
      <c r="H718" s="200"/>
      <c r="I718" s="67">
        <v>0</v>
      </c>
      <c r="J718" s="67"/>
      <c r="K718" s="67"/>
      <c r="L718" s="67"/>
      <c r="M718" s="8"/>
    </row>
    <row r="719" spans="1:13" s="89" customFormat="1" ht="15.75" customHeight="1" x14ac:dyDescent="0.25">
      <c r="A719" s="109"/>
      <c r="B719" s="302" t="s">
        <v>515</v>
      </c>
      <c r="C719" s="303"/>
      <c r="D719" s="303"/>
      <c r="E719" s="303"/>
      <c r="F719" s="303"/>
      <c r="G719" s="303"/>
      <c r="H719" s="304"/>
      <c r="I719" s="72">
        <f>SUM(I715:I718)</f>
        <v>5</v>
      </c>
      <c r="J719" s="72"/>
      <c r="K719" s="72">
        <f>SUM(K715:K718)</f>
        <v>1220</v>
      </c>
      <c r="L719" s="72"/>
      <c r="M719" s="16"/>
    </row>
    <row r="720" spans="1:13" s="83" customFormat="1" ht="15.75" customHeight="1" x14ac:dyDescent="0.25">
      <c r="A720" s="109" t="s">
        <v>1286</v>
      </c>
      <c r="B720" s="302" t="s">
        <v>1202</v>
      </c>
      <c r="C720" s="303"/>
      <c r="D720" s="303"/>
      <c r="E720" s="303"/>
      <c r="F720" s="303"/>
      <c r="G720" s="303"/>
      <c r="H720" s="304"/>
      <c r="I720" s="72"/>
      <c r="J720" s="72"/>
      <c r="K720" s="72"/>
      <c r="L720" s="72"/>
      <c r="M720" s="21"/>
    </row>
    <row r="721" spans="1:13" s="83" customFormat="1" ht="126" x14ac:dyDescent="0.25">
      <c r="A721" s="107"/>
      <c r="B721" s="172" t="s">
        <v>1662</v>
      </c>
      <c r="C721" s="36" t="s">
        <v>1203</v>
      </c>
      <c r="D721" s="36" t="s">
        <v>2056</v>
      </c>
      <c r="E721" s="36" t="s">
        <v>2701</v>
      </c>
      <c r="F721" s="36" t="s">
        <v>2057</v>
      </c>
      <c r="G721" s="225">
        <v>43640</v>
      </c>
      <c r="H721" s="226" t="s">
        <v>2052</v>
      </c>
      <c r="I721" s="36" t="s">
        <v>795</v>
      </c>
      <c r="J721" s="36" t="s">
        <v>800</v>
      </c>
      <c r="K721" s="224">
        <v>109</v>
      </c>
      <c r="L721" s="224"/>
      <c r="M721" s="21"/>
    </row>
    <row r="722" spans="1:13" s="21" customFormat="1" ht="141" customHeight="1" x14ac:dyDescent="0.25">
      <c r="A722" s="107"/>
      <c r="B722" s="172" t="s">
        <v>2055</v>
      </c>
      <c r="C722" s="36" t="s">
        <v>1203</v>
      </c>
      <c r="D722" s="36" t="s">
        <v>2080</v>
      </c>
      <c r="E722" s="36" t="s">
        <v>2702</v>
      </c>
      <c r="F722" s="36" t="s">
        <v>2081</v>
      </c>
      <c r="G722" s="225">
        <v>43661</v>
      </c>
      <c r="H722" s="226" t="s">
        <v>2077</v>
      </c>
      <c r="I722" s="36" t="s">
        <v>795</v>
      </c>
      <c r="J722" s="36" t="s">
        <v>800</v>
      </c>
      <c r="K722" s="35">
        <v>30</v>
      </c>
      <c r="L722" s="35"/>
    </row>
    <row r="723" spans="1:13" s="21" customFormat="1" ht="25.5" customHeight="1" x14ac:dyDescent="0.25">
      <c r="A723" s="107"/>
      <c r="B723" s="172"/>
      <c r="C723" s="273" t="s">
        <v>2910</v>
      </c>
      <c r="D723" s="36"/>
      <c r="E723" s="36"/>
      <c r="F723" s="36"/>
      <c r="G723" s="225"/>
      <c r="H723" s="226"/>
      <c r="I723" s="273">
        <v>2</v>
      </c>
      <c r="J723" s="36"/>
      <c r="K723" s="273">
        <f>SUM(K721:K722)</f>
        <v>139</v>
      </c>
      <c r="L723" s="273"/>
    </row>
    <row r="724" spans="1:13" s="21" customFormat="1" ht="141" customHeight="1" x14ac:dyDescent="0.25">
      <c r="A724" s="107"/>
      <c r="B724" s="172" t="s">
        <v>2078</v>
      </c>
      <c r="C724" s="36" t="s">
        <v>1203</v>
      </c>
      <c r="D724" s="36" t="s">
        <v>1204</v>
      </c>
      <c r="E724" s="36" t="s">
        <v>1205</v>
      </c>
      <c r="F724" s="36" t="s">
        <v>1206</v>
      </c>
      <c r="G724" s="9">
        <v>42944</v>
      </c>
      <c r="H724" s="175" t="s">
        <v>1207</v>
      </c>
      <c r="I724" s="36" t="s">
        <v>1208</v>
      </c>
      <c r="J724" s="36" t="s">
        <v>800</v>
      </c>
      <c r="K724" s="229">
        <v>217</v>
      </c>
      <c r="L724" s="229"/>
    </row>
    <row r="725" spans="1:13" s="21" customFormat="1" ht="141" customHeight="1" x14ac:dyDescent="0.25">
      <c r="A725" s="107"/>
      <c r="B725" s="172" t="s">
        <v>2079</v>
      </c>
      <c r="C725" s="36" t="s">
        <v>1203</v>
      </c>
      <c r="D725" s="36" t="s">
        <v>2082</v>
      </c>
      <c r="E725" s="227" t="s">
        <v>2700</v>
      </c>
      <c r="F725" s="36" t="s">
        <v>2083</v>
      </c>
      <c r="G725" s="225">
        <v>43661</v>
      </c>
      <c r="H725" s="226" t="s">
        <v>2077</v>
      </c>
      <c r="I725" s="36" t="s">
        <v>1208</v>
      </c>
      <c r="J725" s="36" t="s">
        <v>800</v>
      </c>
      <c r="K725" s="229">
        <v>94</v>
      </c>
      <c r="L725" s="229"/>
    </row>
    <row r="726" spans="1:13" s="21" customFormat="1" ht="15.75" customHeight="1" x14ac:dyDescent="0.25">
      <c r="A726" s="107"/>
      <c r="B726" s="314" t="s">
        <v>98</v>
      </c>
      <c r="C726" s="315"/>
      <c r="D726" s="315"/>
      <c r="E726" s="315"/>
      <c r="F726" s="315"/>
      <c r="G726" s="315"/>
      <c r="H726" s="316"/>
      <c r="I726" s="35">
        <v>2</v>
      </c>
      <c r="J726" s="35"/>
      <c r="K726" s="35">
        <f>SUM(K724:K725)</f>
        <v>311</v>
      </c>
      <c r="L726" s="35"/>
    </row>
    <row r="727" spans="1:13" s="69" customFormat="1" ht="17.25" customHeight="1" x14ac:dyDescent="0.25">
      <c r="A727" s="115"/>
      <c r="B727" s="299" t="s">
        <v>1035</v>
      </c>
      <c r="C727" s="300"/>
      <c r="D727" s="300"/>
      <c r="E727" s="300"/>
      <c r="F727" s="301"/>
      <c r="G727" s="67"/>
      <c r="H727" s="200"/>
      <c r="I727" s="67">
        <v>2</v>
      </c>
      <c r="J727" s="67"/>
      <c r="K727" s="67">
        <f>SUM(K723)</f>
        <v>139</v>
      </c>
      <c r="L727" s="67"/>
      <c r="M727" s="8"/>
    </row>
    <row r="728" spans="1:13" s="69" customFormat="1" ht="15.75" customHeight="1" x14ac:dyDescent="0.25">
      <c r="A728" s="115"/>
      <c r="B728" s="299" t="s">
        <v>1036</v>
      </c>
      <c r="C728" s="300"/>
      <c r="D728" s="300"/>
      <c r="E728" s="300"/>
      <c r="F728" s="301"/>
      <c r="G728" s="67"/>
      <c r="H728" s="200"/>
      <c r="I728" s="67">
        <v>2</v>
      </c>
      <c r="J728" s="67"/>
      <c r="K728" s="67">
        <f>K726</f>
        <v>311</v>
      </c>
      <c r="L728" s="67"/>
      <c r="M728" s="8"/>
    </row>
    <row r="729" spans="1:13" s="69" customFormat="1" ht="15.75" customHeight="1" x14ac:dyDescent="0.25">
      <c r="A729" s="115"/>
      <c r="B729" s="299" t="s">
        <v>1037</v>
      </c>
      <c r="C729" s="300"/>
      <c r="D729" s="300"/>
      <c r="E729" s="300"/>
      <c r="F729" s="301"/>
      <c r="G729" s="67"/>
      <c r="H729" s="200"/>
      <c r="I729" s="67">
        <v>0</v>
      </c>
      <c r="J729" s="67"/>
      <c r="K729" s="67"/>
      <c r="L729" s="67"/>
      <c r="M729" s="8"/>
    </row>
    <row r="730" spans="1:13" s="69" customFormat="1" ht="13.5" customHeight="1" x14ac:dyDescent="0.25">
      <c r="A730" s="115"/>
      <c r="B730" s="299" t="s">
        <v>1038</v>
      </c>
      <c r="C730" s="300"/>
      <c r="D730" s="300"/>
      <c r="E730" s="300"/>
      <c r="F730" s="301"/>
      <c r="G730" s="67"/>
      <c r="H730" s="200"/>
      <c r="I730" s="67">
        <v>0</v>
      </c>
      <c r="J730" s="67"/>
      <c r="K730" s="67"/>
      <c r="L730" s="67"/>
      <c r="M730" s="8"/>
    </row>
    <row r="731" spans="1:13" s="89" customFormat="1" ht="15.75" customHeight="1" x14ac:dyDescent="0.25">
      <c r="A731" s="109"/>
      <c r="B731" s="302" t="s">
        <v>1209</v>
      </c>
      <c r="C731" s="303"/>
      <c r="D731" s="303"/>
      <c r="E731" s="303"/>
      <c r="F731" s="303"/>
      <c r="G731" s="303"/>
      <c r="H731" s="304"/>
      <c r="I731" s="72">
        <f>SUM(I727:I730)</f>
        <v>4</v>
      </c>
      <c r="J731" s="72"/>
      <c r="K731" s="72">
        <f>SUM(K727:K729)</f>
        <v>450</v>
      </c>
      <c r="L731" s="72"/>
      <c r="M731" s="16"/>
    </row>
    <row r="732" spans="1:13" s="84" customFormat="1" ht="18" customHeight="1" x14ac:dyDescent="0.25">
      <c r="A732" s="109" t="s">
        <v>1287</v>
      </c>
      <c r="B732" s="302" t="s">
        <v>516</v>
      </c>
      <c r="C732" s="303"/>
      <c r="D732" s="303"/>
      <c r="E732" s="303"/>
      <c r="F732" s="303"/>
      <c r="G732" s="303"/>
      <c r="H732" s="304"/>
      <c r="I732" s="72"/>
      <c r="J732" s="72"/>
      <c r="K732" s="72"/>
      <c r="L732" s="72"/>
      <c r="M732" s="14"/>
    </row>
    <row r="733" spans="1:13" s="64" customFormat="1" ht="145.5" customHeight="1" x14ac:dyDescent="0.25">
      <c r="A733" s="108"/>
      <c r="B733" s="175" t="s">
        <v>1663</v>
      </c>
      <c r="C733" s="22" t="s">
        <v>1187</v>
      </c>
      <c r="D733" s="22" t="s">
        <v>1188</v>
      </c>
      <c r="E733" s="22" t="s">
        <v>1189</v>
      </c>
      <c r="F733" s="22" t="s">
        <v>2707</v>
      </c>
      <c r="G733" s="23">
        <v>42919</v>
      </c>
      <c r="H733" s="175" t="s">
        <v>1192</v>
      </c>
      <c r="I733" s="22" t="s">
        <v>795</v>
      </c>
      <c r="J733" s="22" t="s">
        <v>800</v>
      </c>
      <c r="K733" s="22">
        <v>94</v>
      </c>
      <c r="L733" s="22"/>
    </row>
    <row r="734" spans="1:13" s="64" customFormat="1" ht="145.5" customHeight="1" x14ac:dyDescent="0.25">
      <c r="A734" s="108"/>
      <c r="B734" s="175" t="s">
        <v>1664</v>
      </c>
      <c r="C734" s="36" t="s">
        <v>826</v>
      </c>
      <c r="D734" s="22" t="s">
        <v>1953</v>
      </c>
      <c r="E734" s="22" t="s">
        <v>1954</v>
      </c>
      <c r="F734" s="22" t="s">
        <v>1955</v>
      </c>
      <c r="G734" s="23">
        <v>43551</v>
      </c>
      <c r="H734" s="175" t="s">
        <v>1956</v>
      </c>
      <c r="I734" s="22" t="s">
        <v>795</v>
      </c>
      <c r="J734" s="22" t="s">
        <v>800</v>
      </c>
      <c r="K734" s="22">
        <v>54</v>
      </c>
      <c r="L734" s="22"/>
    </row>
    <row r="735" spans="1:13" s="64" customFormat="1" ht="145.5" customHeight="1" x14ac:dyDescent="0.25">
      <c r="A735" s="108"/>
      <c r="B735" s="175" t="s">
        <v>1665</v>
      </c>
      <c r="C735" s="36" t="s">
        <v>826</v>
      </c>
      <c r="D735" s="22" t="s">
        <v>2705</v>
      </c>
      <c r="E735" s="22" t="s">
        <v>1960</v>
      </c>
      <c r="F735" s="22" t="s">
        <v>1961</v>
      </c>
      <c r="G735" s="23">
        <v>43551</v>
      </c>
      <c r="H735" s="175" t="s">
        <v>1956</v>
      </c>
      <c r="I735" s="22" t="s">
        <v>795</v>
      </c>
      <c r="J735" s="22" t="s">
        <v>800</v>
      </c>
      <c r="K735" s="22">
        <v>30</v>
      </c>
      <c r="L735" s="22"/>
    </row>
    <row r="736" spans="1:13" s="64" customFormat="1" ht="145.5" customHeight="1" x14ac:dyDescent="0.25">
      <c r="A736" s="108"/>
      <c r="B736" s="175" t="s">
        <v>1666</v>
      </c>
      <c r="C736" s="36" t="s">
        <v>826</v>
      </c>
      <c r="D736" s="22" t="s">
        <v>1962</v>
      </c>
      <c r="E736" s="22" t="s">
        <v>2706</v>
      </c>
      <c r="F736" s="22" t="s">
        <v>2708</v>
      </c>
      <c r="G736" s="23">
        <v>43551</v>
      </c>
      <c r="H736" s="175" t="s">
        <v>1956</v>
      </c>
      <c r="I736" s="22" t="s">
        <v>795</v>
      </c>
      <c r="J736" s="22" t="s">
        <v>800</v>
      </c>
      <c r="K736" s="22">
        <v>28</v>
      </c>
      <c r="L736" s="22"/>
    </row>
    <row r="737" spans="1:12" s="64" customFormat="1" ht="145.5" customHeight="1" x14ac:dyDescent="0.25">
      <c r="A737" s="108"/>
      <c r="B737" s="175" t="s">
        <v>1963</v>
      </c>
      <c r="C737" s="36" t="s">
        <v>826</v>
      </c>
      <c r="D737" s="22" t="s">
        <v>1957</v>
      </c>
      <c r="E737" s="22" t="s">
        <v>1958</v>
      </c>
      <c r="F737" s="22" t="s">
        <v>1959</v>
      </c>
      <c r="G737" s="23">
        <v>43551</v>
      </c>
      <c r="H737" s="175" t="s">
        <v>1956</v>
      </c>
      <c r="I737" s="22" t="s">
        <v>795</v>
      </c>
      <c r="J737" s="22" t="s">
        <v>800</v>
      </c>
      <c r="K737" s="22">
        <v>106</v>
      </c>
      <c r="L737" s="22"/>
    </row>
    <row r="738" spans="1:12" s="6" customFormat="1" ht="141.75" customHeight="1" x14ac:dyDescent="0.25">
      <c r="A738" s="106"/>
      <c r="B738" s="172" t="s">
        <v>1964</v>
      </c>
      <c r="C738" s="36" t="s">
        <v>826</v>
      </c>
      <c r="D738" s="36" t="s">
        <v>517</v>
      </c>
      <c r="E738" s="36" t="s">
        <v>526</v>
      </c>
      <c r="F738" s="36" t="s">
        <v>522</v>
      </c>
      <c r="G738" s="9">
        <v>39062</v>
      </c>
      <c r="H738" s="172" t="s">
        <v>1815</v>
      </c>
      <c r="I738" s="36" t="s">
        <v>795</v>
      </c>
      <c r="J738" s="36" t="s">
        <v>800</v>
      </c>
      <c r="K738" s="36">
        <v>80</v>
      </c>
      <c r="L738" s="36"/>
    </row>
    <row r="739" spans="1:12" s="6" customFormat="1" ht="110.25" x14ac:dyDescent="0.25">
      <c r="A739" s="106"/>
      <c r="B739" s="175" t="s">
        <v>1965</v>
      </c>
      <c r="C739" s="36" t="s">
        <v>826</v>
      </c>
      <c r="D739" s="36" t="s">
        <v>2498</v>
      </c>
      <c r="E739" s="36" t="s">
        <v>2490</v>
      </c>
      <c r="F739" s="36" t="s">
        <v>2704</v>
      </c>
      <c r="G739" s="9">
        <v>44179</v>
      </c>
      <c r="H739" s="172" t="s">
        <v>2489</v>
      </c>
      <c r="I739" s="36" t="s">
        <v>795</v>
      </c>
      <c r="J739" s="36" t="s">
        <v>800</v>
      </c>
      <c r="K739" s="36">
        <v>149</v>
      </c>
      <c r="L739" s="36"/>
    </row>
    <row r="740" spans="1:12" s="6" customFormat="1" ht="110.25" x14ac:dyDescent="0.25">
      <c r="A740" s="106"/>
      <c r="B740" s="172" t="s">
        <v>1966</v>
      </c>
      <c r="C740" s="36" t="s">
        <v>826</v>
      </c>
      <c r="D740" s="36" t="s">
        <v>2492</v>
      </c>
      <c r="E740" s="36" t="s">
        <v>2508</v>
      </c>
      <c r="F740" s="36" t="s">
        <v>2509</v>
      </c>
      <c r="G740" s="9">
        <v>44179</v>
      </c>
      <c r="H740" s="172" t="s">
        <v>2489</v>
      </c>
      <c r="I740" s="36" t="s">
        <v>795</v>
      </c>
      <c r="J740" s="36" t="s">
        <v>800</v>
      </c>
      <c r="K740" s="36">
        <v>67</v>
      </c>
      <c r="L740" s="36"/>
    </row>
    <row r="741" spans="1:12" s="6" customFormat="1" ht="94.5" x14ac:dyDescent="0.25">
      <c r="A741" s="106"/>
      <c r="B741" s="175" t="s">
        <v>2311</v>
      </c>
      <c r="C741" s="36" t="s">
        <v>826</v>
      </c>
      <c r="D741" s="36" t="s">
        <v>2493</v>
      </c>
      <c r="E741" s="36" t="s">
        <v>2506</v>
      </c>
      <c r="F741" s="36" t="s">
        <v>2507</v>
      </c>
      <c r="G741" s="9">
        <v>44179</v>
      </c>
      <c r="H741" s="172" t="s">
        <v>2489</v>
      </c>
      <c r="I741" s="36" t="s">
        <v>795</v>
      </c>
      <c r="J741" s="36" t="s">
        <v>800</v>
      </c>
      <c r="K741" s="36">
        <v>32</v>
      </c>
      <c r="L741" s="36"/>
    </row>
    <row r="742" spans="1:12" s="6" customFormat="1" ht="110.25" x14ac:dyDescent="0.25">
      <c r="A742" s="106"/>
      <c r="B742" s="172" t="s">
        <v>2312</v>
      </c>
      <c r="C742" s="36" t="s">
        <v>826</v>
      </c>
      <c r="D742" s="36" t="s">
        <v>2494</v>
      </c>
      <c r="E742" s="36" t="s">
        <v>2504</v>
      </c>
      <c r="F742" s="36" t="s">
        <v>2505</v>
      </c>
      <c r="G742" s="9">
        <v>44179</v>
      </c>
      <c r="H742" s="172" t="s">
        <v>2489</v>
      </c>
      <c r="I742" s="36" t="s">
        <v>795</v>
      </c>
      <c r="J742" s="36" t="s">
        <v>800</v>
      </c>
      <c r="K742" s="36">
        <v>70</v>
      </c>
      <c r="L742" s="36"/>
    </row>
    <row r="743" spans="1:12" s="6" customFormat="1" ht="110.25" x14ac:dyDescent="0.25">
      <c r="A743" s="106"/>
      <c r="B743" s="175" t="s">
        <v>2313</v>
      </c>
      <c r="C743" s="36" t="s">
        <v>826</v>
      </c>
      <c r="D743" s="36" t="s">
        <v>2495</v>
      </c>
      <c r="E743" s="36" t="s">
        <v>2502</v>
      </c>
      <c r="F743" s="36" t="s">
        <v>2503</v>
      </c>
      <c r="G743" s="9">
        <v>44179</v>
      </c>
      <c r="H743" s="172" t="s">
        <v>2489</v>
      </c>
      <c r="I743" s="36" t="s">
        <v>795</v>
      </c>
      <c r="J743" s="36" t="s">
        <v>800</v>
      </c>
      <c r="K743" s="36">
        <v>22</v>
      </c>
      <c r="L743" s="36"/>
    </row>
    <row r="744" spans="1:12" s="6" customFormat="1" ht="94.5" x14ac:dyDescent="0.25">
      <c r="A744" s="106"/>
      <c r="B744" s="172" t="s">
        <v>2314</v>
      </c>
      <c r="C744" s="36" t="s">
        <v>826</v>
      </c>
      <c r="D744" s="36" t="s">
        <v>2496</v>
      </c>
      <c r="E744" s="36" t="s">
        <v>2491</v>
      </c>
      <c r="F744" s="36" t="s">
        <v>2501</v>
      </c>
      <c r="G744" s="9">
        <v>44179</v>
      </c>
      <c r="H744" s="172" t="s">
        <v>2489</v>
      </c>
      <c r="I744" s="36" t="s">
        <v>795</v>
      </c>
      <c r="J744" s="36" t="s">
        <v>800</v>
      </c>
      <c r="K744" s="36">
        <v>58</v>
      </c>
      <c r="L744" s="36"/>
    </row>
    <row r="745" spans="1:12" s="6" customFormat="1" ht="126" x14ac:dyDescent="0.25">
      <c r="A745" s="106"/>
      <c r="B745" s="175" t="s">
        <v>2488</v>
      </c>
      <c r="C745" s="36" t="s">
        <v>826</v>
      </c>
      <c r="D745" s="36" t="s">
        <v>2497</v>
      </c>
      <c r="E745" s="36" t="s">
        <v>2499</v>
      </c>
      <c r="F745" s="36" t="s">
        <v>2500</v>
      </c>
      <c r="G745" s="9">
        <v>44179</v>
      </c>
      <c r="H745" s="172" t="s">
        <v>2489</v>
      </c>
      <c r="I745" s="36" t="s">
        <v>795</v>
      </c>
      <c r="J745" s="36" t="s">
        <v>800</v>
      </c>
      <c r="K745" s="36">
        <v>182</v>
      </c>
      <c r="L745" s="36"/>
    </row>
    <row r="746" spans="1:12" s="8" customFormat="1" ht="15.75" customHeight="1" x14ac:dyDescent="0.25">
      <c r="A746" s="107"/>
      <c r="B746" s="314" t="s">
        <v>98</v>
      </c>
      <c r="C746" s="315"/>
      <c r="D746" s="315"/>
      <c r="E746" s="315"/>
      <c r="F746" s="315"/>
      <c r="G746" s="315"/>
      <c r="H746" s="316"/>
      <c r="I746" s="35">
        <v>13</v>
      </c>
      <c r="J746" s="35"/>
      <c r="K746" s="35">
        <f>SUM(K733:K745)</f>
        <v>972</v>
      </c>
      <c r="L746" s="35"/>
    </row>
    <row r="747" spans="1:12" s="6" customFormat="1" ht="157.5" customHeight="1" x14ac:dyDescent="0.25">
      <c r="A747" s="106"/>
      <c r="B747" s="172" t="s">
        <v>1965</v>
      </c>
      <c r="C747" s="36" t="s">
        <v>826</v>
      </c>
      <c r="D747" s="36" t="s">
        <v>518</v>
      </c>
      <c r="E747" s="36" t="s">
        <v>524</v>
      </c>
      <c r="F747" s="36" t="s">
        <v>523</v>
      </c>
      <c r="G747" s="9">
        <v>37425</v>
      </c>
      <c r="H747" s="172" t="s">
        <v>520</v>
      </c>
      <c r="I747" s="36" t="s">
        <v>796</v>
      </c>
      <c r="J747" s="36" t="s">
        <v>800</v>
      </c>
      <c r="K747" s="36">
        <v>471</v>
      </c>
      <c r="L747" s="36"/>
    </row>
    <row r="748" spans="1:12" s="6" customFormat="1" ht="141.75" customHeight="1" x14ac:dyDescent="0.25">
      <c r="A748" s="106"/>
      <c r="B748" s="172" t="s">
        <v>1966</v>
      </c>
      <c r="C748" s="36" t="s">
        <v>826</v>
      </c>
      <c r="D748" s="36" t="s">
        <v>519</v>
      </c>
      <c r="E748" s="36" t="s">
        <v>525</v>
      </c>
      <c r="F748" s="36" t="s">
        <v>2703</v>
      </c>
      <c r="G748" s="9">
        <v>37425</v>
      </c>
      <c r="H748" s="172" t="s">
        <v>521</v>
      </c>
      <c r="I748" s="36" t="s">
        <v>796</v>
      </c>
      <c r="J748" s="36" t="s">
        <v>800</v>
      </c>
      <c r="K748" s="36">
        <v>87</v>
      </c>
      <c r="L748" s="36"/>
    </row>
    <row r="749" spans="1:12" s="6" customFormat="1" ht="94.5" x14ac:dyDescent="0.25">
      <c r="A749" s="106"/>
      <c r="B749" s="172" t="s">
        <v>2311</v>
      </c>
      <c r="C749" s="36" t="s">
        <v>826</v>
      </c>
      <c r="D749" s="36" t="s">
        <v>2316</v>
      </c>
      <c r="E749" s="36" t="s">
        <v>2315</v>
      </c>
      <c r="F749" s="36" t="s">
        <v>2323</v>
      </c>
      <c r="G749" s="9">
        <v>44048</v>
      </c>
      <c r="H749" s="172" t="s">
        <v>2310</v>
      </c>
      <c r="I749" s="36" t="s">
        <v>796</v>
      </c>
      <c r="J749" s="36" t="s">
        <v>800</v>
      </c>
      <c r="K749" s="36">
        <v>231</v>
      </c>
      <c r="L749" s="36"/>
    </row>
    <row r="750" spans="1:12" s="6" customFormat="1" ht="94.5" x14ac:dyDescent="0.25">
      <c r="A750" s="106"/>
      <c r="B750" s="172" t="s">
        <v>2312</v>
      </c>
      <c r="C750" s="36" t="s">
        <v>826</v>
      </c>
      <c r="D750" s="36" t="s">
        <v>2317</v>
      </c>
      <c r="E750" s="36" t="s">
        <v>2318</v>
      </c>
      <c r="F750" s="36" t="s">
        <v>2324</v>
      </c>
      <c r="G750" s="9">
        <v>44048</v>
      </c>
      <c r="H750" s="172" t="s">
        <v>2310</v>
      </c>
      <c r="I750" s="36" t="s">
        <v>796</v>
      </c>
      <c r="J750" s="36" t="s">
        <v>800</v>
      </c>
      <c r="K750" s="36">
        <v>200</v>
      </c>
      <c r="L750" s="36"/>
    </row>
    <row r="751" spans="1:12" s="6" customFormat="1" ht="78.75" x14ac:dyDescent="0.25">
      <c r="A751" s="106"/>
      <c r="B751" s="172" t="s">
        <v>2313</v>
      </c>
      <c r="C751" s="36" t="s">
        <v>826</v>
      </c>
      <c r="D751" s="36" t="s">
        <v>2319</v>
      </c>
      <c r="E751" s="36" t="s">
        <v>2320</v>
      </c>
      <c r="F751" s="36" t="s">
        <v>2325</v>
      </c>
      <c r="G751" s="9">
        <v>44048</v>
      </c>
      <c r="H751" s="172" t="s">
        <v>2310</v>
      </c>
      <c r="I751" s="36" t="s">
        <v>796</v>
      </c>
      <c r="J751" s="36" t="s">
        <v>800</v>
      </c>
      <c r="K751" s="36">
        <v>498</v>
      </c>
      <c r="L751" s="36"/>
    </row>
    <row r="752" spans="1:12" s="6" customFormat="1" ht="94.5" x14ac:dyDescent="0.25">
      <c r="A752" s="106"/>
      <c r="B752" s="172" t="s">
        <v>2314</v>
      </c>
      <c r="C752" s="36" t="s">
        <v>826</v>
      </c>
      <c r="D752" s="36" t="s">
        <v>2321</v>
      </c>
      <c r="E752" s="36" t="s">
        <v>2322</v>
      </c>
      <c r="F752" s="36" t="s">
        <v>2326</v>
      </c>
      <c r="G752" s="9">
        <v>44048</v>
      </c>
      <c r="H752" s="172" t="s">
        <v>2310</v>
      </c>
      <c r="I752" s="36" t="s">
        <v>796</v>
      </c>
      <c r="J752" s="36" t="s">
        <v>800</v>
      </c>
      <c r="K752" s="36">
        <v>159</v>
      </c>
      <c r="L752" s="36"/>
    </row>
    <row r="753" spans="1:13" s="14" customFormat="1" ht="15.75" customHeight="1" x14ac:dyDescent="0.25">
      <c r="A753" s="107"/>
      <c r="B753" s="314" t="s">
        <v>527</v>
      </c>
      <c r="C753" s="315"/>
      <c r="D753" s="315"/>
      <c r="E753" s="315"/>
      <c r="F753" s="315"/>
      <c r="G753" s="315"/>
      <c r="H753" s="316"/>
      <c r="I753" s="35">
        <v>6</v>
      </c>
      <c r="J753" s="35"/>
      <c r="K753" s="35">
        <f>SUM(K747:K752)</f>
        <v>1646</v>
      </c>
      <c r="L753" s="35"/>
    </row>
    <row r="754" spans="1:13" s="69" customFormat="1" ht="17.25" customHeight="1" x14ac:dyDescent="0.25">
      <c r="A754" s="115"/>
      <c r="B754" s="299" t="s">
        <v>1035</v>
      </c>
      <c r="C754" s="300"/>
      <c r="D754" s="300"/>
      <c r="E754" s="300"/>
      <c r="F754" s="301"/>
      <c r="G754" s="67"/>
      <c r="H754" s="200"/>
      <c r="I754" s="67">
        <f>I746</f>
        <v>13</v>
      </c>
      <c r="J754" s="67"/>
      <c r="K754" s="67">
        <f>K746</f>
        <v>972</v>
      </c>
      <c r="L754" s="67"/>
      <c r="M754" s="8"/>
    </row>
    <row r="755" spans="1:13" s="69" customFormat="1" ht="15.75" customHeight="1" x14ac:dyDescent="0.25">
      <c r="A755" s="115"/>
      <c r="B755" s="299" t="s">
        <v>1036</v>
      </c>
      <c r="C755" s="300"/>
      <c r="D755" s="300"/>
      <c r="E755" s="300"/>
      <c r="F755" s="301"/>
      <c r="G755" s="67"/>
      <c r="H755" s="200"/>
      <c r="I755" s="67">
        <f>I753</f>
        <v>6</v>
      </c>
      <c r="J755" s="67"/>
      <c r="K755" s="67">
        <f>K753</f>
        <v>1646</v>
      </c>
      <c r="L755" s="67"/>
      <c r="M755" s="8"/>
    </row>
    <row r="756" spans="1:13" s="69" customFormat="1" ht="14.25" customHeight="1" x14ac:dyDescent="0.25">
      <c r="A756" s="115"/>
      <c r="B756" s="299" t="s">
        <v>1037</v>
      </c>
      <c r="C756" s="300"/>
      <c r="D756" s="300"/>
      <c r="E756" s="300"/>
      <c r="F756" s="301"/>
      <c r="G756" s="67"/>
      <c r="H756" s="200"/>
      <c r="I756" s="67">
        <v>0</v>
      </c>
      <c r="J756" s="67"/>
      <c r="K756" s="67"/>
      <c r="L756" s="67"/>
      <c r="M756" s="8"/>
    </row>
    <row r="757" spans="1:13" s="69" customFormat="1" ht="13.5" customHeight="1" x14ac:dyDescent="0.25">
      <c r="A757" s="115"/>
      <c r="B757" s="299" t="s">
        <v>1038</v>
      </c>
      <c r="C757" s="300"/>
      <c r="D757" s="300"/>
      <c r="E757" s="300"/>
      <c r="F757" s="301"/>
      <c r="G757" s="67"/>
      <c r="H757" s="200"/>
      <c r="I757" s="67">
        <v>0</v>
      </c>
      <c r="J757" s="67"/>
      <c r="K757" s="67"/>
      <c r="L757" s="67"/>
      <c r="M757" s="8"/>
    </row>
    <row r="758" spans="1:13" s="89" customFormat="1" ht="15" customHeight="1" x14ac:dyDescent="0.25">
      <c r="A758" s="109"/>
      <c r="B758" s="302" t="s">
        <v>528</v>
      </c>
      <c r="C758" s="303"/>
      <c r="D758" s="303"/>
      <c r="E758" s="303"/>
      <c r="F758" s="303"/>
      <c r="G758" s="303"/>
      <c r="H758" s="304"/>
      <c r="I758" s="72">
        <f>SUM(I754:I757)</f>
        <v>19</v>
      </c>
      <c r="J758" s="72"/>
      <c r="K758" s="72">
        <f>SUM(K754:K757)</f>
        <v>2618</v>
      </c>
      <c r="L758" s="72"/>
      <c r="M758" s="16"/>
    </row>
    <row r="759" spans="1:13" s="83" customFormat="1" ht="17.25" customHeight="1" x14ac:dyDescent="0.25">
      <c r="A759" s="109" t="s">
        <v>1288</v>
      </c>
      <c r="B759" s="302" t="s">
        <v>532</v>
      </c>
      <c r="C759" s="303"/>
      <c r="D759" s="303"/>
      <c r="E759" s="303"/>
      <c r="F759" s="303"/>
      <c r="G759" s="303"/>
      <c r="H759" s="304"/>
      <c r="I759" s="72"/>
      <c r="J759" s="72"/>
      <c r="K759" s="72"/>
      <c r="L759" s="72"/>
      <c r="M759" s="21"/>
    </row>
    <row r="760" spans="1:13" s="83" customFormat="1" ht="96.75" customHeight="1" x14ac:dyDescent="0.25">
      <c r="A760" s="107"/>
      <c r="B760" s="172" t="s">
        <v>1667</v>
      </c>
      <c r="C760" s="36" t="s">
        <v>890</v>
      </c>
      <c r="D760" s="1" t="s">
        <v>1373</v>
      </c>
      <c r="E760" s="1" t="s">
        <v>1374</v>
      </c>
      <c r="F760" s="36" t="s">
        <v>1375</v>
      </c>
      <c r="G760" s="9">
        <v>43094</v>
      </c>
      <c r="H760" s="175" t="s">
        <v>1383</v>
      </c>
      <c r="I760" s="36" t="s">
        <v>795</v>
      </c>
      <c r="J760" s="36" t="s">
        <v>800</v>
      </c>
      <c r="K760" s="165"/>
      <c r="L760" s="165"/>
      <c r="M760" s="21"/>
    </row>
    <row r="761" spans="1:13" s="83" customFormat="1" ht="134.25" customHeight="1" x14ac:dyDescent="0.25">
      <c r="A761" s="107"/>
      <c r="B761" s="172" t="s">
        <v>1668</v>
      </c>
      <c r="C761" s="36" t="s">
        <v>890</v>
      </c>
      <c r="D761" s="163" t="s">
        <v>2033</v>
      </c>
      <c r="E761" s="1" t="s">
        <v>2032</v>
      </c>
      <c r="F761" s="36" t="s">
        <v>2034</v>
      </c>
      <c r="G761" s="9">
        <v>43602</v>
      </c>
      <c r="H761" s="175" t="s">
        <v>2025</v>
      </c>
      <c r="I761" s="36" t="s">
        <v>795</v>
      </c>
      <c r="J761" s="36" t="s">
        <v>800</v>
      </c>
      <c r="K761" s="221"/>
      <c r="L761" s="221"/>
      <c r="M761" s="21"/>
    </row>
    <row r="762" spans="1:13" s="83" customFormat="1" ht="17.25" customHeight="1" x14ac:dyDescent="0.25">
      <c r="A762" s="107"/>
      <c r="B762" s="314" t="s">
        <v>527</v>
      </c>
      <c r="C762" s="315"/>
      <c r="D762" s="315"/>
      <c r="E762" s="315"/>
      <c r="F762" s="315"/>
      <c r="G762" s="315"/>
      <c r="H762" s="316"/>
      <c r="I762" s="165">
        <v>2</v>
      </c>
      <c r="J762" s="165"/>
      <c r="K762" s="165"/>
      <c r="L762" s="165"/>
      <c r="M762" s="21"/>
    </row>
    <row r="763" spans="1:13" s="6" customFormat="1" ht="141.75" customHeight="1" x14ac:dyDescent="0.25">
      <c r="A763" s="106"/>
      <c r="B763" s="172" t="s">
        <v>1669</v>
      </c>
      <c r="C763" s="36" t="s">
        <v>890</v>
      </c>
      <c r="D763" s="36" t="s">
        <v>533</v>
      </c>
      <c r="E763" s="36" t="s">
        <v>531</v>
      </c>
      <c r="F763" s="36" t="s">
        <v>530</v>
      </c>
      <c r="G763" s="9">
        <v>37425</v>
      </c>
      <c r="H763" s="172" t="s">
        <v>529</v>
      </c>
      <c r="I763" s="36" t="s">
        <v>796</v>
      </c>
      <c r="J763" s="36" t="s">
        <v>800</v>
      </c>
      <c r="K763" s="36">
        <v>119</v>
      </c>
      <c r="L763" s="36"/>
    </row>
    <row r="764" spans="1:13" s="6" customFormat="1" ht="141.75" customHeight="1" x14ac:dyDescent="0.25">
      <c r="A764" s="106"/>
      <c r="B764" s="172" t="s">
        <v>1985</v>
      </c>
      <c r="C764" s="36" t="s">
        <v>890</v>
      </c>
      <c r="D764" s="36" t="s">
        <v>1986</v>
      </c>
      <c r="E764" s="36" t="s">
        <v>1987</v>
      </c>
      <c r="F764" s="239" t="s">
        <v>2138</v>
      </c>
      <c r="G764" s="9">
        <v>43556</v>
      </c>
      <c r="H764" s="172" t="s">
        <v>1988</v>
      </c>
      <c r="I764" s="36" t="s">
        <v>796</v>
      </c>
      <c r="J764" s="36" t="s">
        <v>800</v>
      </c>
      <c r="K764" s="36">
        <v>45</v>
      </c>
      <c r="L764" s="36"/>
    </row>
    <row r="765" spans="1:13" s="6" customFormat="1" ht="110.25" customHeight="1" x14ac:dyDescent="0.25">
      <c r="A765" s="106"/>
      <c r="B765" s="172" t="s">
        <v>2031</v>
      </c>
      <c r="C765" s="36" t="s">
        <v>890</v>
      </c>
      <c r="D765" s="36" t="s">
        <v>1135</v>
      </c>
      <c r="E765" s="36" t="s">
        <v>1147</v>
      </c>
      <c r="F765" s="36" t="s">
        <v>1136</v>
      </c>
      <c r="G765" s="9">
        <v>42782</v>
      </c>
      <c r="H765" s="172" t="s">
        <v>1148</v>
      </c>
      <c r="I765" s="36" t="s">
        <v>796</v>
      </c>
      <c r="J765" s="36" t="s">
        <v>800</v>
      </c>
      <c r="K765" s="36">
        <v>356</v>
      </c>
      <c r="L765" s="36"/>
    </row>
    <row r="766" spans="1:13" s="6" customFormat="1" ht="110.25" customHeight="1" x14ac:dyDescent="0.25">
      <c r="A766" s="106"/>
      <c r="B766" s="172" t="s">
        <v>2307</v>
      </c>
      <c r="C766" s="36" t="s">
        <v>890</v>
      </c>
      <c r="D766" s="227" t="s">
        <v>2308</v>
      </c>
      <c r="E766" s="227" t="s">
        <v>2309</v>
      </c>
      <c r="F766" s="36" t="s">
        <v>2416</v>
      </c>
      <c r="G766" s="9">
        <v>44048</v>
      </c>
      <c r="H766" s="172" t="s">
        <v>2310</v>
      </c>
      <c r="I766" s="36" t="s">
        <v>796</v>
      </c>
      <c r="J766" s="36" t="s">
        <v>800</v>
      </c>
      <c r="K766" s="36">
        <v>99</v>
      </c>
      <c r="L766" s="36"/>
    </row>
    <row r="767" spans="1:13" s="8" customFormat="1" ht="15.75" customHeight="1" x14ac:dyDescent="0.25">
      <c r="A767" s="107"/>
      <c r="B767" s="314" t="s">
        <v>98</v>
      </c>
      <c r="C767" s="315"/>
      <c r="D767" s="315"/>
      <c r="E767" s="315"/>
      <c r="F767" s="315"/>
      <c r="G767" s="315"/>
      <c r="H767" s="316"/>
      <c r="I767" s="35">
        <v>4</v>
      </c>
      <c r="J767" s="35"/>
      <c r="K767" s="35">
        <f>SUM(K763:K766)</f>
        <v>619</v>
      </c>
      <c r="L767" s="35"/>
    </row>
    <row r="768" spans="1:13" s="69" customFormat="1" ht="17.25" customHeight="1" x14ac:dyDescent="0.25">
      <c r="A768" s="115"/>
      <c r="B768" s="299" t="s">
        <v>1035</v>
      </c>
      <c r="C768" s="300"/>
      <c r="D768" s="300"/>
      <c r="E768" s="300"/>
      <c r="F768" s="301"/>
      <c r="G768" s="67"/>
      <c r="H768" s="200"/>
      <c r="I768" s="67">
        <v>2</v>
      </c>
      <c r="J768" s="67"/>
      <c r="K768" s="67"/>
      <c r="L768" s="67"/>
      <c r="M768" s="8"/>
    </row>
    <row r="769" spans="1:13" s="69" customFormat="1" ht="15.75" customHeight="1" x14ac:dyDescent="0.25">
      <c r="A769" s="115"/>
      <c r="B769" s="299" t="s">
        <v>1036</v>
      </c>
      <c r="C769" s="300"/>
      <c r="D769" s="300"/>
      <c r="E769" s="300"/>
      <c r="F769" s="301"/>
      <c r="G769" s="67"/>
      <c r="H769" s="200"/>
      <c r="I769" s="67">
        <f>I767</f>
        <v>4</v>
      </c>
      <c r="J769" s="67"/>
      <c r="K769" s="67">
        <f>K767</f>
        <v>619</v>
      </c>
      <c r="L769" s="67"/>
      <c r="M769" s="8"/>
    </row>
    <row r="770" spans="1:13" s="69" customFormat="1" ht="15.75" customHeight="1" x14ac:dyDescent="0.25">
      <c r="A770" s="115"/>
      <c r="B770" s="299" t="s">
        <v>1037</v>
      </c>
      <c r="C770" s="300"/>
      <c r="D770" s="300"/>
      <c r="E770" s="300"/>
      <c r="F770" s="301"/>
      <c r="G770" s="67"/>
      <c r="H770" s="200"/>
      <c r="I770" s="67">
        <v>0</v>
      </c>
      <c r="J770" s="67"/>
      <c r="K770" s="67"/>
      <c r="L770" s="67"/>
      <c r="M770" s="8"/>
    </row>
    <row r="771" spans="1:13" s="69" customFormat="1" ht="13.5" customHeight="1" x14ac:dyDescent="0.25">
      <c r="A771" s="115"/>
      <c r="B771" s="299" t="s">
        <v>1038</v>
      </c>
      <c r="C771" s="300"/>
      <c r="D771" s="300"/>
      <c r="E771" s="300"/>
      <c r="F771" s="301"/>
      <c r="G771" s="67"/>
      <c r="H771" s="200"/>
      <c r="I771" s="67">
        <v>0</v>
      </c>
      <c r="J771" s="67"/>
      <c r="K771" s="67"/>
      <c r="L771" s="67"/>
      <c r="M771" s="8"/>
    </row>
    <row r="772" spans="1:13" s="89" customFormat="1" ht="16.5" customHeight="1" x14ac:dyDescent="0.25">
      <c r="A772" s="109"/>
      <c r="B772" s="302" t="s">
        <v>534</v>
      </c>
      <c r="C772" s="303"/>
      <c r="D772" s="303"/>
      <c r="E772" s="303"/>
      <c r="F772" s="303"/>
      <c r="G772" s="303"/>
      <c r="H772" s="304"/>
      <c r="I772" s="72">
        <f>SUM(I768:I771)</f>
        <v>6</v>
      </c>
      <c r="J772" s="72"/>
      <c r="K772" s="72">
        <f>SUM(K768:K771)</f>
        <v>619</v>
      </c>
      <c r="L772" s="72"/>
      <c r="M772" s="16"/>
    </row>
    <row r="773" spans="1:13" s="84" customFormat="1" ht="17.25" customHeight="1" x14ac:dyDescent="0.25">
      <c r="A773" s="109" t="s">
        <v>1289</v>
      </c>
      <c r="B773" s="302" t="s">
        <v>535</v>
      </c>
      <c r="C773" s="303"/>
      <c r="D773" s="303"/>
      <c r="E773" s="303"/>
      <c r="F773" s="303"/>
      <c r="G773" s="303"/>
      <c r="H773" s="304"/>
      <c r="I773" s="72"/>
      <c r="J773" s="72"/>
      <c r="K773" s="72"/>
      <c r="L773" s="72"/>
      <c r="M773" s="14"/>
    </row>
    <row r="774" spans="1:13" s="14" customFormat="1" ht="129" customHeight="1" x14ac:dyDescent="0.25">
      <c r="A774" s="107"/>
      <c r="B774" s="172" t="s">
        <v>1670</v>
      </c>
      <c r="C774" s="36" t="s">
        <v>827</v>
      </c>
      <c r="D774" s="36" t="s">
        <v>1194</v>
      </c>
      <c r="E774" s="36" t="s">
        <v>1195</v>
      </c>
      <c r="F774" s="36" t="s">
        <v>1196</v>
      </c>
      <c r="G774" s="9">
        <v>42944</v>
      </c>
      <c r="H774" s="172" t="s">
        <v>1197</v>
      </c>
      <c r="I774" s="36" t="s">
        <v>955</v>
      </c>
      <c r="J774" s="36" t="s">
        <v>800</v>
      </c>
      <c r="K774" s="35">
        <v>108</v>
      </c>
      <c r="L774" s="35"/>
    </row>
    <row r="775" spans="1:13" s="14" customFormat="1" ht="129" customHeight="1" x14ac:dyDescent="0.25">
      <c r="A775" s="107"/>
      <c r="B775" s="172" t="s">
        <v>1671</v>
      </c>
      <c r="C775" s="36" t="s">
        <v>827</v>
      </c>
      <c r="D775" s="36" t="s">
        <v>2304</v>
      </c>
      <c r="E775" s="36" t="s">
        <v>2306</v>
      </c>
      <c r="F775" s="36" t="s">
        <v>2305</v>
      </c>
      <c r="G775" s="255">
        <v>44000</v>
      </c>
      <c r="H775" s="226" t="s">
        <v>2294</v>
      </c>
      <c r="I775" s="36" t="s">
        <v>955</v>
      </c>
      <c r="J775" s="36" t="s">
        <v>800</v>
      </c>
      <c r="K775" s="253">
        <v>27</v>
      </c>
      <c r="L775" s="253"/>
    </row>
    <row r="776" spans="1:13" s="8" customFormat="1" ht="15.75" customHeight="1" x14ac:dyDescent="0.25">
      <c r="A776" s="107"/>
      <c r="B776" s="314" t="s">
        <v>98</v>
      </c>
      <c r="C776" s="315"/>
      <c r="D776" s="315"/>
      <c r="E776" s="315"/>
      <c r="F776" s="315"/>
      <c r="G776" s="315"/>
      <c r="H776" s="316"/>
      <c r="I776" s="35">
        <v>2</v>
      </c>
      <c r="J776" s="35"/>
      <c r="K776" s="35">
        <f>SUM(K774:K774:K775)</f>
        <v>135</v>
      </c>
      <c r="L776" s="35"/>
    </row>
    <row r="777" spans="1:13" s="66" customFormat="1" ht="141" customHeight="1" x14ac:dyDescent="0.25">
      <c r="A777" s="106"/>
      <c r="B777" s="276"/>
      <c r="C777" s="36" t="s">
        <v>827</v>
      </c>
      <c r="D777" s="36" t="s">
        <v>2904</v>
      </c>
      <c r="E777" s="36" t="s">
        <v>2906</v>
      </c>
      <c r="F777" s="36" t="s">
        <v>2905</v>
      </c>
      <c r="G777" s="9">
        <v>44337</v>
      </c>
      <c r="H777" s="275" t="s">
        <v>2888</v>
      </c>
      <c r="I777" s="36" t="s">
        <v>796</v>
      </c>
      <c r="J777" s="36" t="s">
        <v>800</v>
      </c>
      <c r="K777" s="36"/>
      <c r="L777" s="36"/>
    </row>
    <row r="778" spans="1:13" s="6" customFormat="1" ht="143.25" customHeight="1" x14ac:dyDescent="0.25">
      <c r="A778" s="106"/>
      <c r="B778" s="172" t="s">
        <v>2303</v>
      </c>
      <c r="C778" s="36" t="s">
        <v>827</v>
      </c>
      <c r="D778" s="36" t="s">
        <v>536</v>
      </c>
      <c r="E778" s="36" t="s">
        <v>539</v>
      </c>
      <c r="F778" s="36" t="s">
        <v>538</v>
      </c>
      <c r="G778" s="9">
        <v>42179</v>
      </c>
      <c r="H778" s="172" t="s">
        <v>537</v>
      </c>
      <c r="I778" s="36" t="s">
        <v>796</v>
      </c>
      <c r="J778" s="36" t="s">
        <v>800</v>
      </c>
      <c r="K778" s="36">
        <v>58</v>
      </c>
      <c r="L778" s="36"/>
    </row>
    <row r="779" spans="1:13" s="14" customFormat="1" ht="15.75" customHeight="1" x14ac:dyDescent="0.25">
      <c r="A779" s="107"/>
      <c r="B779" s="314" t="s">
        <v>98</v>
      </c>
      <c r="C779" s="315"/>
      <c r="D779" s="315"/>
      <c r="E779" s="315"/>
      <c r="F779" s="315"/>
      <c r="G779" s="315"/>
      <c r="H779" s="316"/>
      <c r="I779" s="35">
        <v>2</v>
      </c>
      <c r="J779" s="35"/>
      <c r="K779" s="35">
        <f>SUM(K777:K778)</f>
        <v>58</v>
      </c>
      <c r="L779" s="35"/>
    </row>
    <row r="780" spans="1:13" s="69" customFormat="1" ht="17.25" customHeight="1" x14ac:dyDescent="0.25">
      <c r="A780" s="115"/>
      <c r="B780" s="299" t="s">
        <v>1035</v>
      </c>
      <c r="C780" s="300"/>
      <c r="D780" s="300"/>
      <c r="E780" s="300"/>
      <c r="F780" s="301"/>
      <c r="G780" s="67"/>
      <c r="H780" s="200"/>
      <c r="I780" s="67">
        <f>I776</f>
        <v>2</v>
      </c>
      <c r="J780" s="67"/>
      <c r="K780" s="67">
        <f>SUM(K776)</f>
        <v>135</v>
      </c>
      <c r="L780" s="67"/>
      <c r="M780" s="8"/>
    </row>
    <row r="781" spans="1:13" s="69" customFormat="1" ht="15.75" customHeight="1" x14ac:dyDescent="0.25">
      <c r="A781" s="115"/>
      <c r="B781" s="299" t="s">
        <v>1036</v>
      </c>
      <c r="C781" s="300"/>
      <c r="D781" s="300"/>
      <c r="E781" s="300"/>
      <c r="F781" s="301"/>
      <c r="G781" s="67"/>
      <c r="H781" s="200"/>
      <c r="I781" s="67">
        <v>2</v>
      </c>
      <c r="J781" s="67"/>
      <c r="K781" s="67">
        <f>K778</f>
        <v>58</v>
      </c>
      <c r="L781" s="67"/>
      <c r="M781" s="8"/>
    </row>
    <row r="782" spans="1:13" s="69" customFormat="1" ht="13.5" customHeight="1" x14ac:dyDescent="0.25">
      <c r="A782" s="115"/>
      <c r="B782" s="299" t="s">
        <v>1037</v>
      </c>
      <c r="C782" s="300"/>
      <c r="D782" s="300"/>
      <c r="E782" s="300"/>
      <c r="F782" s="301"/>
      <c r="G782" s="67"/>
      <c r="H782" s="200"/>
      <c r="I782" s="67">
        <v>0</v>
      </c>
      <c r="J782" s="67"/>
      <c r="K782" s="67"/>
      <c r="L782" s="67"/>
      <c r="M782" s="8"/>
    </row>
    <row r="783" spans="1:13" s="69" customFormat="1" ht="13.5" customHeight="1" x14ac:dyDescent="0.25">
      <c r="A783" s="115"/>
      <c r="B783" s="299" t="s">
        <v>1038</v>
      </c>
      <c r="C783" s="300"/>
      <c r="D783" s="300"/>
      <c r="E783" s="300"/>
      <c r="F783" s="301"/>
      <c r="G783" s="67"/>
      <c r="H783" s="200"/>
      <c r="I783" s="67">
        <v>0</v>
      </c>
      <c r="J783" s="67"/>
      <c r="K783" s="67"/>
      <c r="L783" s="67"/>
      <c r="M783" s="8"/>
    </row>
    <row r="784" spans="1:13" s="89" customFormat="1" ht="16.5" customHeight="1" x14ac:dyDescent="0.25">
      <c r="A784" s="109"/>
      <c r="B784" s="302" t="s">
        <v>540</v>
      </c>
      <c r="C784" s="303"/>
      <c r="D784" s="303"/>
      <c r="E784" s="303"/>
      <c r="F784" s="303"/>
      <c r="G784" s="303"/>
      <c r="H784" s="304"/>
      <c r="I784" s="72">
        <f>SUM(I780:I783)</f>
        <v>4</v>
      </c>
      <c r="J784" s="72"/>
      <c r="K784" s="72">
        <f>SUM(K780:K783)</f>
        <v>193</v>
      </c>
      <c r="L784" s="72"/>
      <c r="M784" s="16"/>
    </row>
    <row r="785" spans="1:13" s="83" customFormat="1" ht="15" customHeight="1" x14ac:dyDescent="0.25">
      <c r="A785" s="109" t="s">
        <v>1290</v>
      </c>
      <c r="B785" s="302" t="s">
        <v>1158</v>
      </c>
      <c r="C785" s="303"/>
      <c r="D785" s="303"/>
      <c r="E785" s="303"/>
      <c r="F785" s="303"/>
      <c r="G785" s="303"/>
      <c r="H785" s="304"/>
      <c r="I785" s="72"/>
      <c r="J785" s="72"/>
      <c r="K785" s="72"/>
      <c r="L785" s="72"/>
      <c r="M785" s="21"/>
    </row>
    <row r="786" spans="1:13" s="63" customFormat="1" ht="84" customHeight="1" x14ac:dyDescent="0.25">
      <c r="A786" s="108"/>
      <c r="B786" s="175"/>
      <c r="C786" s="22" t="s">
        <v>1160</v>
      </c>
      <c r="D786" s="22" t="s">
        <v>2864</v>
      </c>
      <c r="E786" s="22" t="s">
        <v>2865</v>
      </c>
      <c r="F786" s="22" t="s">
        <v>2866</v>
      </c>
      <c r="G786" s="23"/>
      <c r="H786" s="175"/>
      <c r="I786" s="22" t="s">
        <v>795</v>
      </c>
      <c r="J786" s="22" t="s">
        <v>800</v>
      </c>
      <c r="K786" s="22">
        <v>303</v>
      </c>
      <c r="L786" s="22"/>
    </row>
    <row r="787" spans="1:13" s="63" customFormat="1" ht="84" customHeight="1" x14ac:dyDescent="0.25">
      <c r="A787" s="108"/>
      <c r="B787" s="175"/>
      <c r="C787" s="22" t="s">
        <v>1160</v>
      </c>
      <c r="D787" s="22" t="s">
        <v>2868</v>
      </c>
      <c r="E787" s="22" t="s">
        <v>2867</v>
      </c>
      <c r="F787" s="22" t="s">
        <v>2869</v>
      </c>
      <c r="G787" s="23"/>
      <c r="H787" s="175"/>
      <c r="I787" s="22" t="s">
        <v>795</v>
      </c>
      <c r="J787" s="22" t="s">
        <v>800</v>
      </c>
      <c r="K787" s="22">
        <v>427</v>
      </c>
      <c r="L787" s="22"/>
    </row>
    <row r="788" spans="1:13" s="63" customFormat="1" ht="84" customHeight="1" x14ac:dyDescent="0.25">
      <c r="A788" s="108"/>
      <c r="B788" s="175"/>
      <c r="C788" s="22" t="s">
        <v>1160</v>
      </c>
      <c r="D788" s="22" t="s">
        <v>2861</v>
      </c>
      <c r="E788" s="22" t="s">
        <v>2862</v>
      </c>
      <c r="F788" s="22" t="s">
        <v>2863</v>
      </c>
      <c r="G788" s="23"/>
      <c r="H788" s="175"/>
      <c r="I788" s="22" t="s">
        <v>795</v>
      </c>
      <c r="J788" s="22" t="s">
        <v>800</v>
      </c>
      <c r="K788" s="22">
        <v>300</v>
      </c>
      <c r="L788" s="22"/>
    </row>
    <row r="789" spans="1:13" s="290" customFormat="1" ht="33" customHeight="1" x14ac:dyDescent="0.25">
      <c r="A789" s="111"/>
      <c r="B789" s="288"/>
      <c r="C789" s="270" t="s">
        <v>2910</v>
      </c>
      <c r="D789" s="270"/>
      <c r="E789" s="270"/>
      <c r="F789" s="270"/>
      <c r="G789" s="289"/>
      <c r="H789" s="288"/>
      <c r="I789" s="270">
        <v>3</v>
      </c>
      <c r="J789" s="270"/>
      <c r="K789" s="270">
        <f>SUM(K786:K788)</f>
        <v>1030</v>
      </c>
      <c r="L789" s="270"/>
    </row>
    <row r="790" spans="1:13" s="63" customFormat="1" ht="84" customHeight="1" x14ac:dyDescent="0.25">
      <c r="A790" s="108"/>
      <c r="B790" s="175" t="s">
        <v>1672</v>
      </c>
      <c r="C790" s="22" t="s">
        <v>1160</v>
      </c>
      <c r="D790" s="22" t="s">
        <v>2089</v>
      </c>
      <c r="E790" s="22" t="s">
        <v>2088</v>
      </c>
      <c r="F790" s="22" t="s">
        <v>1161</v>
      </c>
      <c r="G790" s="23">
        <v>42793</v>
      </c>
      <c r="H790" s="175" t="s">
        <v>1162</v>
      </c>
      <c r="I790" s="22" t="s">
        <v>796</v>
      </c>
      <c r="J790" s="22" t="s">
        <v>800</v>
      </c>
      <c r="K790" s="22">
        <v>486</v>
      </c>
      <c r="L790" s="22"/>
    </row>
    <row r="791" spans="1:13" s="63" customFormat="1" ht="84" customHeight="1" x14ac:dyDescent="0.25">
      <c r="A791" s="108"/>
      <c r="B791" s="175" t="s">
        <v>2540</v>
      </c>
      <c r="C791" s="22" t="s">
        <v>1160</v>
      </c>
      <c r="D791" s="22" t="s">
        <v>2541</v>
      </c>
      <c r="E791" s="22" t="s">
        <v>2859</v>
      </c>
      <c r="F791" s="22" t="s">
        <v>2860</v>
      </c>
      <c r="G791" s="23">
        <v>44310</v>
      </c>
      <c r="H791" s="175" t="s">
        <v>2542</v>
      </c>
      <c r="I791" s="22" t="s">
        <v>796</v>
      </c>
      <c r="J791" s="22" t="s">
        <v>800</v>
      </c>
      <c r="K791" s="22">
        <v>1827</v>
      </c>
      <c r="L791" s="22"/>
    </row>
    <row r="792" spans="1:13" s="21" customFormat="1" ht="15.75" customHeight="1" x14ac:dyDescent="0.25">
      <c r="A792" s="107"/>
      <c r="B792" s="314" t="s">
        <v>98</v>
      </c>
      <c r="C792" s="315"/>
      <c r="D792" s="315"/>
      <c r="E792" s="315"/>
      <c r="F792" s="315"/>
      <c r="G792" s="315"/>
      <c r="H792" s="316"/>
      <c r="I792" s="273">
        <v>2</v>
      </c>
      <c r="J792" s="273"/>
      <c r="K792" s="273">
        <f>SUM(K790:K791)</f>
        <v>2313</v>
      </c>
      <c r="L792" s="273"/>
    </row>
    <row r="793" spans="1:13" s="69" customFormat="1" ht="17.25" customHeight="1" x14ac:dyDescent="0.25">
      <c r="A793" s="115"/>
      <c r="B793" s="299" t="s">
        <v>1035</v>
      </c>
      <c r="C793" s="300"/>
      <c r="D793" s="300"/>
      <c r="E793" s="300"/>
      <c r="F793" s="301"/>
      <c r="G793" s="67"/>
      <c r="H793" s="200"/>
      <c r="I793" s="67">
        <v>3</v>
      </c>
      <c r="J793" s="67"/>
      <c r="K793" s="67">
        <f>SUM(K789)</f>
        <v>1030</v>
      </c>
      <c r="L793" s="67"/>
      <c r="M793" s="8"/>
    </row>
    <row r="794" spans="1:13" s="69" customFormat="1" ht="15.75" customHeight="1" x14ac:dyDescent="0.25">
      <c r="A794" s="115"/>
      <c r="B794" s="299" t="s">
        <v>1036</v>
      </c>
      <c r="C794" s="300"/>
      <c r="D794" s="300"/>
      <c r="E794" s="300"/>
      <c r="F794" s="301"/>
      <c r="G794" s="67"/>
      <c r="H794" s="200"/>
      <c r="I794" s="67">
        <f>I792</f>
        <v>2</v>
      </c>
      <c r="J794" s="67"/>
      <c r="K794" s="67">
        <f>SUM(K792)</f>
        <v>2313</v>
      </c>
      <c r="L794" s="67"/>
      <c r="M794" s="8"/>
    </row>
    <row r="795" spans="1:13" s="69" customFormat="1" ht="13.5" customHeight="1" x14ac:dyDescent="0.25">
      <c r="A795" s="115"/>
      <c r="B795" s="299" t="s">
        <v>1037</v>
      </c>
      <c r="C795" s="300"/>
      <c r="D795" s="300"/>
      <c r="E795" s="300"/>
      <c r="F795" s="301"/>
      <c r="G795" s="67"/>
      <c r="H795" s="200"/>
      <c r="I795" s="67">
        <v>0</v>
      </c>
      <c r="J795" s="67"/>
      <c r="K795" s="67"/>
      <c r="L795" s="67"/>
      <c r="M795" s="8"/>
    </row>
    <row r="796" spans="1:13" s="69" customFormat="1" ht="13.5" customHeight="1" x14ac:dyDescent="0.25">
      <c r="A796" s="115"/>
      <c r="B796" s="299" t="s">
        <v>1038</v>
      </c>
      <c r="C796" s="300"/>
      <c r="D796" s="300"/>
      <c r="E796" s="300"/>
      <c r="F796" s="301"/>
      <c r="G796" s="67"/>
      <c r="H796" s="200"/>
      <c r="I796" s="67">
        <v>0</v>
      </c>
      <c r="J796" s="67"/>
      <c r="K796" s="67"/>
      <c r="L796" s="67"/>
      <c r="M796" s="8"/>
    </row>
    <row r="797" spans="1:13" s="71" customFormat="1" ht="15.75" customHeight="1" x14ac:dyDescent="0.25">
      <c r="A797" s="109"/>
      <c r="B797" s="302" t="s">
        <v>1159</v>
      </c>
      <c r="C797" s="303"/>
      <c r="D797" s="303"/>
      <c r="E797" s="303"/>
      <c r="F797" s="303"/>
      <c r="G797" s="303"/>
      <c r="H797" s="304"/>
      <c r="I797" s="72">
        <f>I793+I794+I795+I796</f>
        <v>5</v>
      </c>
      <c r="J797" s="72"/>
      <c r="K797" s="72">
        <f>SUM(K793:K796)</f>
        <v>3343</v>
      </c>
      <c r="L797" s="72"/>
      <c r="M797" s="8"/>
    </row>
    <row r="798" spans="1:13" s="83" customFormat="1" ht="17.25" customHeight="1" x14ac:dyDescent="0.25">
      <c r="A798" s="109" t="s">
        <v>1291</v>
      </c>
      <c r="B798" s="302" t="s">
        <v>547</v>
      </c>
      <c r="C798" s="303"/>
      <c r="D798" s="303"/>
      <c r="E798" s="303"/>
      <c r="F798" s="303"/>
      <c r="G798" s="303"/>
      <c r="H798" s="304"/>
      <c r="I798" s="72"/>
      <c r="J798" s="72"/>
      <c r="K798" s="72"/>
      <c r="L798" s="72"/>
      <c r="M798" s="21"/>
    </row>
    <row r="799" spans="1:13" s="167" customFormat="1" ht="126.75" customHeight="1" x14ac:dyDescent="0.25">
      <c r="A799" s="106"/>
      <c r="B799" s="172" t="s">
        <v>1673</v>
      </c>
      <c r="C799" s="36" t="s">
        <v>828</v>
      </c>
      <c r="D799" s="36" t="s">
        <v>1388</v>
      </c>
      <c r="E799" s="163" t="s">
        <v>1403</v>
      </c>
      <c r="F799" s="36" t="s">
        <v>1389</v>
      </c>
      <c r="G799" s="9">
        <v>43131</v>
      </c>
      <c r="H799" s="172" t="s">
        <v>1390</v>
      </c>
      <c r="I799" s="36" t="s">
        <v>955</v>
      </c>
      <c r="J799" s="36" t="s">
        <v>800</v>
      </c>
      <c r="K799" s="36">
        <v>134</v>
      </c>
      <c r="L799" s="36"/>
      <c r="M799" s="19"/>
    </row>
    <row r="800" spans="1:13" s="167" customFormat="1" ht="126.75" customHeight="1" x14ac:dyDescent="0.25">
      <c r="A800" s="197"/>
      <c r="B800" s="172"/>
      <c r="C800" s="36" t="s">
        <v>828</v>
      </c>
      <c r="D800" s="36" t="s">
        <v>2533</v>
      </c>
      <c r="E800" s="163" t="s">
        <v>2534</v>
      </c>
      <c r="F800" s="36" t="s">
        <v>2719</v>
      </c>
      <c r="G800" s="9">
        <v>44310</v>
      </c>
      <c r="H800" s="172" t="s">
        <v>2526</v>
      </c>
      <c r="I800" s="36" t="s">
        <v>795</v>
      </c>
      <c r="J800" s="36" t="s">
        <v>800</v>
      </c>
      <c r="K800" s="36">
        <v>57</v>
      </c>
      <c r="L800" s="36"/>
      <c r="M800" s="19"/>
    </row>
    <row r="801" spans="1:13" s="167" customFormat="1" ht="126.75" customHeight="1" x14ac:dyDescent="0.25">
      <c r="A801" s="197"/>
      <c r="B801" s="172"/>
      <c r="C801" s="36" t="s">
        <v>828</v>
      </c>
      <c r="D801" s="36" t="s">
        <v>2519</v>
      </c>
      <c r="E801" s="163" t="s">
        <v>2521</v>
      </c>
      <c r="F801" s="36" t="s">
        <v>2522</v>
      </c>
      <c r="G801" s="9">
        <v>44189</v>
      </c>
      <c r="H801" s="172" t="s">
        <v>2520</v>
      </c>
      <c r="I801" s="36" t="s">
        <v>955</v>
      </c>
      <c r="J801" s="36" t="s">
        <v>800</v>
      </c>
      <c r="K801" s="36">
        <v>122</v>
      </c>
      <c r="L801" s="36"/>
      <c r="M801" s="19"/>
    </row>
    <row r="802" spans="1:13" s="83" customFormat="1" ht="17.25" customHeight="1" x14ac:dyDescent="0.25">
      <c r="A802" s="119"/>
      <c r="B802" s="312" t="s">
        <v>98</v>
      </c>
      <c r="C802" s="312"/>
      <c r="D802" s="312"/>
      <c r="E802" s="312"/>
      <c r="F802" s="312"/>
      <c r="G802" s="312"/>
      <c r="H802" s="313"/>
      <c r="I802" s="166">
        <v>3</v>
      </c>
      <c r="J802" s="166"/>
      <c r="K802" s="166">
        <f>SUM(K799:K801)</f>
        <v>313</v>
      </c>
      <c r="L802" s="166"/>
      <c r="M802" s="21"/>
    </row>
    <row r="803" spans="1:13" s="6" customFormat="1" ht="157.5" customHeight="1" x14ac:dyDescent="0.25">
      <c r="A803" s="106"/>
      <c r="B803" s="172" t="s">
        <v>1674</v>
      </c>
      <c r="C803" s="36" t="s">
        <v>828</v>
      </c>
      <c r="D803" s="36" t="s">
        <v>541</v>
      </c>
      <c r="E803" s="36" t="s">
        <v>546</v>
      </c>
      <c r="F803" s="36" t="s">
        <v>544</v>
      </c>
      <c r="G803" s="9">
        <v>41793</v>
      </c>
      <c r="H803" s="172" t="s">
        <v>542</v>
      </c>
      <c r="I803" s="36" t="s">
        <v>796</v>
      </c>
      <c r="J803" s="36" t="s">
        <v>800</v>
      </c>
      <c r="K803" s="36">
        <v>40</v>
      </c>
      <c r="L803" s="36"/>
    </row>
    <row r="804" spans="1:13" s="6" customFormat="1" ht="110.25" x14ac:dyDescent="0.25">
      <c r="A804" s="106"/>
      <c r="B804" s="172" t="s">
        <v>1675</v>
      </c>
      <c r="C804" s="36" t="s">
        <v>828</v>
      </c>
      <c r="D804" s="36" t="s">
        <v>2008</v>
      </c>
      <c r="E804" s="36" t="s">
        <v>2039</v>
      </c>
      <c r="F804" s="36" t="s">
        <v>2007</v>
      </c>
      <c r="G804" s="9">
        <v>43591</v>
      </c>
      <c r="H804" s="172" t="s">
        <v>2006</v>
      </c>
      <c r="I804" s="36" t="s">
        <v>796</v>
      </c>
      <c r="J804" s="36" t="s">
        <v>800</v>
      </c>
      <c r="K804" s="36">
        <v>1090</v>
      </c>
      <c r="L804" s="36"/>
    </row>
    <row r="805" spans="1:13" s="6" customFormat="1" ht="94.5" x14ac:dyDescent="0.25">
      <c r="A805" s="106"/>
      <c r="B805" s="172"/>
      <c r="C805" s="36" t="s">
        <v>828</v>
      </c>
      <c r="D805" s="36" t="s">
        <v>2525</v>
      </c>
      <c r="E805" s="36" t="s">
        <v>2712</v>
      </c>
      <c r="F805" s="36" t="s">
        <v>2711</v>
      </c>
      <c r="G805" s="9">
        <v>44310</v>
      </c>
      <c r="H805" s="172" t="s">
        <v>2526</v>
      </c>
      <c r="I805" s="36" t="s">
        <v>796</v>
      </c>
      <c r="J805" s="36" t="s">
        <v>800</v>
      </c>
      <c r="K805" s="36">
        <v>202</v>
      </c>
      <c r="L805" s="36"/>
    </row>
    <row r="806" spans="1:13" s="6" customFormat="1" ht="78.75" x14ac:dyDescent="0.25">
      <c r="A806" s="106"/>
      <c r="B806" s="172"/>
      <c r="C806" s="36" t="s">
        <v>828</v>
      </c>
      <c r="D806" s="36" t="s">
        <v>2527</v>
      </c>
      <c r="E806" s="36" t="s">
        <v>2528</v>
      </c>
      <c r="F806" s="36" t="s">
        <v>2709</v>
      </c>
      <c r="G806" s="9">
        <v>44310</v>
      </c>
      <c r="H806" s="172" t="s">
        <v>2526</v>
      </c>
      <c r="I806" s="36" t="s">
        <v>796</v>
      </c>
      <c r="J806" s="36" t="s">
        <v>800</v>
      </c>
      <c r="K806" s="36">
        <v>653</v>
      </c>
      <c r="L806" s="36"/>
    </row>
    <row r="807" spans="1:13" s="6" customFormat="1" ht="126" x14ac:dyDescent="0.25">
      <c r="A807" s="106"/>
      <c r="B807" s="172"/>
      <c r="C807" s="36" t="s">
        <v>828</v>
      </c>
      <c r="D807" s="36" t="s">
        <v>2529</v>
      </c>
      <c r="E807" s="36" t="s">
        <v>2714</v>
      </c>
      <c r="F807" s="36" t="s">
        <v>2713</v>
      </c>
      <c r="G807" s="9">
        <v>44310</v>
      </c>
      <c r="H807" s="172" t="s">
        <v>2526</v>
      </c>
      <c r="I807" s="36" t="s">
        <v>796</v>
      </c>
      <c r="J807" s="36" t="s">
        <v>800</v>
      </c>
      <c r="K807" s="36">
        <v>434</v>
      </c>
      <c r="L807" s="36"/>
    </row>
    <row r="808" spans="1:13" s="6" customFormat="1" ht="126" x14ac:dyDescent="0.25">
      <c r="A808" s="106"/>
      <c r="B808" s="172"/>
      <c r="C808" s="36" t="s">
        <v>828</v>
      </c>
      <c r="D808" s="36" t="s">
        <v>2530</v>
      </c>
      <c r="E808" s="36" t="s">
        <v>2716</v>
      </c>
      <c r="F808" s="36" t="s">
        <v>2715</v>
      </c>
      <c r="G808" s="9">
        <v>44310</v>
      </c>
      <c r="H808" s="172" t="s">
        <v>2526</v>
      </c>
      <c r="I808" s="36" t="s">
        <v>796</v>
      </c>
      <c r="J808" s="36" t="s">
        <v>800</v>
      </c>
      <c r="K808" s="36">
        <v>361</v>
      </c>
      <c r="L808" s="36"/>
    </row>
    <row r="809" spans="1:13" s="6" customFormat="1" ht="110.25" x14ac:dyDescent="0.25">
      <c r="A809" s="106"/>
      <c r="B809" s="172"/>
      <c r="C809" s="36" t="s">
        <v>828</v>
      </c>
      <c r="D809" s="36" t="s">
        <v>2531</v>
      </c>
      <c r="E809" s="36" t="s">
        <v>2718</v>
      </c>
      <c r="F809" s="36" t="s">
        <v>2717</v>
      </c>
      <c r="G809" s="9">
        <v>44310</v>
      </c>
      <c r="H809" s="172" t="s">
        <v>2526</v>
      </c>
      <c r="I809" s="36" t="s">
        <v>796</v>
      </c>
      <c r="J809" s="36" t="s">
        <v>800</v>
      </c>
      <c r="K809" s="36">
        <v>184</v>
      </c>
      <c r="L809" s="36"/>
    </row>
    <row r="810" spans="1:13" s="6" customFormat="1" ht="63.75" customHeight="1" x14ac:dyDescent="0.25">
      <c r="A810" s="106"/>
      <c r="B810" s="172"/>
      <c r="C810" s="36" t="s">
        <v>828</v>
      </c>
      <c r="D810" s="36" t="s">
        <v>2710</v>
      </c>
      <c r="E810" s="36" t="s">
        <v>2523</v>
      </c>
      <c r="F810" s="36" t="s">
        <v>2524</v>
      </c>
      <c r="G810" s="9">
        <v>44189</v>
      </c>
      <c r="H810" s="172" t="s">
        <v>2520</v>
      </c>
      <c r="I810" s="36" t="s">
        <v>796</v>
      </c>
      <c r="J810" s="36" t="s">
        <v>800</v>
      </c>
      <c r="K810" s="36">
        <v>429</v>
      </c>
      <c r="L810" s="36"/>
    </row>
    <row r="811" spans="1:13" s="8" customFormat="1" ht="15.75" customHeight="1" x14ac:dyDescent="0.25">
      <c r="A811" s="107"/>
      <c r="B811" s="314" t="s">
        <v>98</v>
      </c>
      <c r="C811" s="315"/>
      <c r="D811" s="315"/>
      <c r="E811" s="315"/>
      <c r="F811" s="315"/>
      <c r="G811" s="315"/>
      <c r="H811" s="316"/>
      <c r="I811" s="35">
        <v>8</v>
      </c>
      <c r="J811" s="35"/>
      <c r="K811" s="35">
        <f>SUM(K803:K810)</f>
        <v>3393</v>
      </c>
      <c r="L811" s="35"/>
    </row>
    <row r="812" spans="1:13" s="136" customFormat="1" ht="189" x14ac:dyDescent="0.25">
      <c r="A812" s="150"/>
      <c r="B812" s="173" t="s">
        <v>1675</v>
      </c>
      <c r="C812" s="151" t="s">
        <v>828</v>
      </c>
      <c r="D812" s="151" t="s">
        <v>891</v>
      </c>
      <c r="E812" s="151" t="s">
        <v>992</v>
      </c>
      <c r="F812" s="151" t="s">
        <v>545</v>
      </c>
      <c r="G812" s="152">
        <v>38953</v>
      </c>
      <c r="H812" s="173" t="s">
        <v>543</v>
      </c>
      <c r="I812" s="151" t="s">
        <v>978</v>
      </c>
      <c r="J812" s="151" t="s">
        <v>802</v>
      </c>
      <c r="K812" s="151">
        <v>456</v>
      </c>
      <c r="L812" s="151" t="s">
        <v>1324</v>
      </c>
      <c r="M812" s="41"/>
    </row>
    <row r="813" spans="1:13" s="14" customFormat="1" ht="15.75" customHeight="1" x14ac:dyDescent="0.25">
      <c r="A813" s="107"/>
      <c r="B813" s="314" t="s">
        <v>98</v>
      </c>
      <c r="C813" s="315"/>
      <c r="D813" s="315"/>
      <c r="E813" s="315"/>
      <c r="F813" s="315"/>
      <c r="G813" s="315"/>
      <c r="H813" s="316"/>
      <c r="I813" s="35">
        <v>1</v>
      </c>
      <c r="J813" s="35"/>
      <c r="K813" s="35">
        <f>SUM(K812)</f>
        <v>456</v>
      </c>
      <c r="L813" s="35"/>
    </row>
    <row r="814" spans="1:13" s="69" customFormat="1" ht="17.25" customHeight="1" x14ac:dyDescent="0.25">
      <c r="A814" s="115"/>
      <c r="B814" s="299" t="s">
        <v>1035</v>
      </c>
      <c r="C814" s="300"/>
      <c r="D814" s="300"/>
      <c r="E814" s="300"/>
      <c r="F814" s="301"/>
      <c r="G814" s="67"/>
      <c r="H814" s="200"/>
      <c r="I814" s="67">
        <f>I802</f>
        <v>3</v>
      </c>
      <c r="J814" s="67"/>
      <c r="K814" s="67">
        <f>K811</f>
        <v>3393</v>
      </c>
      <c r="L814" s="67"/>
      <c r="M814" s="8"/>
    </row>
    <row r="815" spans="1:13" s="69" customFormat="1" ht="15.75" customHeight="1" x14ac:dyDescent="0.25">
      <c r="A815" s="115"/>
      <c r="B815" s="299" t="s">
        <v>1036</v>
      </c>
      <c r="C815" s="300"/>
      <c r="D815" s="300"/>
      <c r="E815" s="300"/>
      <c r="F815" s="301"/>
      <c r="G815" s="67"/>
      <c r="H815" s="200"/>
      <c r="I815" s="67">
        <f>I811</f>
        <v>8</v>
      </c>
      <c r="J815" s="67"/>
      <c r="K815" s="67">
        <f>K813</f>
        <v>456</v>
      </c>
      <c r="L815" s="67"/>
      <c r="M815" s="8"/>
    </row>
    <row r="816" spans="1:13" s="69" customFormat="1" ht="14.25" customHeight="1" x14ac:dyDescent="0.25">
      <c r="A816" s="115"/>
      <c r="B816" s="299" t="s">
        <v>1037</v>
      </c>
      <c r="C816" s="300"/>
      <c r="D816" s="300"/>
      <c r="E816" s="300"/>
      <c r="F816" s="301"/>
      <c r="G816" s="67"/>
      <c r="H816" s="200"/>
      <c r="I816" s="67">
        <f>I813</f>
        <v>1</v>
      </c>
      <c r="J816" s="67"/>
      <c r="K816" s="67"/>
      <c r="L816" s="67"/>
      <c r="M816" s="8"/>
    </row>
    <row r="817" spans="1:13" s="69" customFormat="1" ht="13.5" customHeight="1" x14ac:dyDescent="0.25">
      <c r="A817" s="115"/>
      <c r="B817" s="299" t="s">
        <v>1038</v>
      </c>
      <c r="C817" s="300"/>
      <c r="D817" s="300"/>
      <c r="E817" s="300"/>
      <c r="F817" s="301"/>
      <c r="G817" s="67"/>
      <c r="H817" s="200"/>
      <c r="I817" s="67">
        <v>0</v>
      </c>
      <c r="J817" s="67"/>
      <c r="K817" s="67"/>
      <c r="L817" s="67"/>
      <c r="M817" s="8"/>
    </row>
    <row r="818" spans="1:13" s="89" customFormat="1" ht="19.5" customHeight="1" x14ac:dyDescent="0.25">
      <c r="A818" s="109"/>
      <c r="B818" s="302" t="s">
        <v>548</v>
      </c>
      <c r="C818" s="303"/>
      <c r="D818" s="303"/>
      <c r="E818" s="303"/>
      <c r="F818" s="303"/>
      <c r="G818" s="303"/>
      <c r="H818" s="304"/>
      <c r="I818" s="72">
        <f>SUM(I814:I817)</f>
        <v>12</v>
      </c>
      <c r="J818" s="72"/>
      <c r="K818" s="72">
        <f>SUM(K814:K817)</f>
        <v>3849</v>
      </c>
      <c r="L818" s="72"/>
      <c r="M818" s="16"/>
    </row>
    <row r="819" spans="1:13" s="84" customFormat="1" ht="18.75" customHeight="1" x14ac:dyDescent="0.25">
      <c r="A819" s="109" t="s">
        <v>1292</v>
      </c>
      <c r="B819" s="302" t="s">
        <v>549</v>
      </c>
      <c r="C819" s="303"/>
      <c r="D819" s="303"/>
      <c r="E819" s="303"/>
      <c r="F819" s="303"/>
      <c r="G819" s="303"/>
      <c r="H819" s="304"/>
      <c r="I819" s="72"/>
      <c r="J819" s="72"/>
      <c r="K819" s="72"/>
      <c r="L819" s="72"/>
      <c r="M819" s="14"/>
    </row>
    <row r="820" spans="1:13" s="6" customFormat="1" ht="141.75" customHeight="1" x14ac:dyDescent="0.25">
      <c r="A820" s="106"/>
      <c r="B820" s="175" t="s">
        <v>1676</v>
      </c>
      <c r="C820" s="22" t="s">
        <v>829</v>
      </c>
      <c r="D820" s="22" t="s">
        <v>550</v>
      </c>
      <c r="E820" s="65" t="s">
        <v>564</v>
      </c>
      <c r="F820" s="22" t="s">
        <v>559</v>
      </c>
      <c r="G820" s="23">
        <v>42465</v>
      </c>
      <c r="H820" s="175" t="s">
        <v>557</v>
      </c>
      <c r="I820" s="22" t="s">
        <v>795</v>
      </c>
      <c r="J820" s="22" t="s">
        <v>800</v>
      </c>
      <c r="K820" s="22">
        <v>93</v>
      </c>
      <c r="L820" s="22"/>
    </row>
    <row r="821" spans="1:13" s="6" customFormat="1" ht="173.25" customHeight="1" x14ac:dyDescent="0.25">
      <c r="A821" s="106"/>
      <c r="B821" s="175" t="s">
        <v>1677</v>
      </c>
      <c r="C821" s="22" t="s">
        <v>829</v>
      </c>
      <c r="D821" s="22" t="s">
        <v>551</v>
      </c>
      <c r="E821" s="22" t="s">
        <v>565</v>
      </c>
      <c r="F821" s="22" t="s">
        <v>560</v>
      </c>
      <c r="G821" s="23">
        <v>39062</v>
      </c>
      <c r="H821" s="175" t="s">
        <v>558</v>
      </c>
      <c r="I821" s="22" t="s">
        <v>795</v>
      </c>
      <c r="J821" s="22" t="s">
        <v>800</v>
      </c>
      <c r="K821" s="22">
        <v>53</v>
      </c>
      <c r="L821" s="22"/>
    </row>
    <row r="822" spans="1:13" s="6" customFormat="1" ht="173.25" customHeight="1" x14ac:dyDescent="0.25">
      <c r="A822" s="106"/>
      <c r="B822" s="175" t="s">
        <v>1678</v>
      </c>
      <c r="C822" s="22" t="s">
        <v>829</v>
      </c>
      <c r="D822" s="22" t="s">
        <v>552</v>
      </c>
      <c r="E822" s="22" t="s">
        <v>566</v>
      </c>
      <c r="F822" s="22" t="s">
        <v>2729</v>
      </c>
      <c r="G822" s="23">
        <v>39062</v>
      </c>
      <c r="H822" s="175" t="s">
        <v>558</v>
      </c>
      <c r="I822" s="22" t="s">
        <v>795</v>
      </c>
      <c r="J822" s="22" t="s">
        <v>800</v>
      </c>
      <c r="K822" s="22">
        <v>83</v>
      </c>
      <c r="L822" s="22"/>
    </row>
    <row r="823" spans="1:13" s="6" customFormat="1" ht="173.25" customHeight="1" x14ac:dyDescent="0.25">
      <c r="A823" s="106"/>
      <c r="B823" s="175" t="s">
        <v>1679</v>
      </c>
      <c r="C823" s="22" t="s">
        <v>829</v>
      </c>
      <c r="D823" s="22" t="s">
        <v>553</v>
      </c>
      <c r="E823" s="22" t="s">
        <v>987</v>
      </c>
      <c r="F823" s="22" t="s">
        <v>561</v>
      </c>
      <c r="G823" s="23">
        <v>39062</v>
      </c>
      <c r="H823" s="175" t="s">
        <v>558</v>
      </c>
      <c r="I823" s="22" t="s">
        <v>795</v>
      </c>
      <c r="J823" s="22" t="s">
        <v>800</v>
      </c>
      <c r="K823" s="22">
        <v>148</v>
      </c>
      <c r="L823" s="22"/>
    </row>
    <row r="824" spans="1:13" s="6" customFormat="1" ht="157.5" customHeight="1" x14ac:dyDescent="0.25">
      <c r="A824" s="106"/>
      <c r="B824" s="175" t="s">
        <v>1680</v>
      </c>
      <c r="C824" s="22" t="s">
        <v>829</v>
      </c>
      <c r="D824" s="22" t="s">
        <v>554</v>
      </c>
      <c r="E824" s="22" t="s">
        <v>567</v>
      </c>
      <c r="F824" s="22" t="s">
        <v>2730</v>
      </c>
      <c r="G824" s="23">
        <v>42465</v>
      </c>
      <c r="H824" s="175" t="s">
        <v>557</v>
      </c>
      <c r="I824" s="22" t="s">
        <v>795</v>
      </c>
      <c r="J824" s="22" t="s">
        <v>800</v>
      </c>
      <c r="K824" s="22">
        <v>140</v>
      </c>
      <c r="L824" s="22"/>
    </row>
    <row r="825" spans="1:13" s="6" customFormat="1" ht="173.25" customHeight="1" x14ac:dyDescent="0.25">
      <c r="A825" s="106"/>
      <c r="B825" s="175" t="s">
        <v>1681</v>
      </c>
      <c r="C825" s="22" t="s">
        <v>829</v>
      </c>
      <c r="D825" s="22" t="s">
        <v>555</v>
      </c>
      <c r="E825" s="22" t="s">
        <v>568</v>
      </c>
      <c r="F825" s="22" t="s">
        <v>562</v>
      </c>
      <c r="G825" s="23">
        <v>39062</v>
      </c>
      <c r="H825" s="175" t="s">
        <v>558</v>
      </c>
      <c r="I825" s="22" t="s">
        <v>795</v>
      </c>
      <c r="J825" s="22" t="s">
        <v>800</v>
      </c>
      <c r="K825" s="22">
        <v>134</v>
      </c>
      <c r="L825" s="22"/>
    </row>
    <row r="826" spans="1:13" s="6" customFormat="1" ht="141.75" customHeight="1" x14ac:dyDescent="0.25">
      <c r="A826" s="106"/>
      <c r="B826" s="175" t="s">
        <v>1682</v>
      </c>
      <c r="C826" s="22" t="s">
        <v>829</v>
      </c>
      <c r="D826" s="22" t="s">
        <v>556</v>
      </c>
      <c r="E826" s="22" t="s">
        <v>569</v>
      </c>
      <c r="F826" s="22" t="s">
        <v>563</v>
      </c>
      <c r="G826" s="23">
        <v>42465</v>
      </c>
      <c r="H826" s="175" t="s">
        <v>557</v>
      </c>
      <c r="I826" s="22" t="s">
        <v>795</v>
      </c>
      <c r="J826" s="22" t="s">
        <v>800</v>
      </c>
      <c r="K826" s="22">
        <v>129</v>
      </c>
      <c r="L826" s="22"/>
    </row>
    <row r="827" spans="1:13" s="6" customFormat="1" ht="83.25" customHeight="1" x14ac:dyDescent="0.25">
      <c r="A827" s="106"/>
      <c r="B827" s="175" t="s">
        <v>1683</v>
      </c>
      <c r="C827" s="22" t="s">
        <v>829</v>
      </c>
      <c r="D827" s="22" t="s">
        <v>2016</v>
      </c>
      <c r="E827" s="22" t="s">
        <v>2046</v>
      </c>
      <c r="F827" s="22" t="s">
        <v>2021</v>
      </c>
      <c r="G827" s="23">
        <v>43602</v>
      </c>
      <c r="H827" s="175" t="s">
        <v>2013</v>
      </c>
      <c r="I827" s="22" t="s">
        <v>795</v>
      </c>
      <c r="J827" s="22" t="s">
        <v>800</v>
      </c>
      <c r="K827" s="22">
        <v>50</v>
      </c>
      <c r="L827" s="22"/>
    </row>
    <row r="828" spans="1:13" s="6" customFormat="1" ht="72.75" customHeight="1" x14ac:dyDescent="0.25">
      <c r="A828" s="106"/>
      <c r="B828" s="175" t="s">
        <v>1684</v>
      </c>
      <c r="C828" s="22" t="s">
        <v>829</v>
      </c>
      <c r="D828" s="22" t="s">
        <v>2017</v>
      </c>
      <c r="E828" s="22" t="s">
        <v>2047</v>
      </c>
      <c r="F828" s="22" t="s">
        <v>2022</v>
      </c>
      <c r="G828" s="23">
        <v>43602</v>
      </c>
      <c r="H828" s="175" t="s">
        <v>2013</v>
      </c>
      <c r="I828" s="22" t="s">
        <v>795</v>
      </c>
      <c r="J828" s="22" t="s">
        <v>800</v>
      </c>
      <c r="K828" s="22">
        <v>182</v>
      </c>
      <c r="L828" s="22"/>
    </row>
    <row r="829" spans="1:13" s="6" customFormat="1" ht="51.75" customHeight="1" x14ac:dyDescent="0.25">
      <c r="A829" s="106"/>
      <c r="B829" s="175" t="s">
        <v>1685</v>
      </c>
      <c r="C829" s="22" t="s">
        <v>829</v>
      </c>
      <c r="D829" s="22" t="s">
        <v>2015</v>
      </c>
      <c r="E829" s="22" t="s">
        <v>2048</v>
      </c>
      <c r="F829" s="22" t="s">
        <v>2023</v>
      </c>
      <c r="G829" s="23">
        <v>43602</v>
      </c>
      <c r="H829" s="175" t="s">
        <v>2013</v>
      </c>
      <c r="I829" s="22" t="s">
        <v>795</v>
      </c>
      <c r="J829" s="22" t="s">
        <v>800</v>
      </c>
      <c r="K829" s="22">
        <v>25</v>
      </c>
      <c r="L829" s="22"/>
    </row>
    <row r="830" spans="1:13" s="6" customFormat="1" ht="94.5" x14ac:dyDescent="0.25">
      <c r="A830" s="106"/>
      <c r="B830" s="175" t="s">
        <v>1686</v>
      </c>
      <c r="C830" s="22" t="s">
        <v>829</v>
      </c>
      <c r="D830" s="22" t="s">
        <v>2435</v>
      </c>
      <c r="E830" s="22" t="s">
        <v>2436</v>
      </c>
      <c r="F830" s="22" t="s">
        <v>2443</v>
      </c>
      <c r="G830" s="23">
        <v>44112</v>
      </c>
      <c r="H830" s="175" t="s">
        <v>2417</v>
      </c>
      <c r="I830" s="22" t="s">
        <v>795</v>
      </c>
      <c r="J830" s="22" t="s">
        <v>800</v>
      </c>
      <c r="K830" s="22">
        <v>245</v>
      </c>
      <c r="L830" s="22"/>
    </row>
    <row r="831" spans="1:13" s="6" customFormat="1" ht="110.25" x14ac:dyDescent="0.25">
      <c r="A831" s="106"/>
      <c r="B831" s="175" t="s">
        <v>1687</v>
      </c>
      <c r="C831" s="22" t="s">
        <v>829</v>
      </c>
      <c r="D831" s="22" t="s">
        <v>2438</v>
      </c>
      <c r="E831" s="22" t="s">
        <v>2437</v>
      </c>
      <c r="F831" s="22" t="s">
        <v>2442</v>
      </c>
      <c r="G831" s="23">
        <v>44112</v>
      </c>
      <c r="H831" s="175" t="s">
        <v>2417</v>
      </c>
      <c r="I831" s="22" t="s">
        <v>795</v>
      </c>
      <c r="J831" s="22" t="s">
        <v>800</v>
      </c>
      <c r="K831" s="22">
        <v>47</v>
      </c>
      <c r="L831" s="22"/>
    </row>
    <row r="832" spans="1:13" s="6" customFormat="1" ht="126" x14ac:dyDescent="0.25">
      <c r="A832" s="106"/>
      <c r="B832" s="175" t="s">
        <v>1688</v>
      </c>
      <c r="C832" s="22" t="s">
        <v>829</v>
      </c>
      <c r="D832" s="22" t="s">
        <v>2439</v>
      </c>
      <c r="E832" s="22" t="s">
        <v>2440</v>
      </c>
      <c r="F832" s="22" t="s">
        <v>2441</v>
      </c>
      <c r="G832" s="23">
        <v>44112</v>
      </c>
      <c r="H832" s="175" t="s">
        <v>2417</v>
      </c>
      <c r="I832" s="22" t="s">
        <v>795</v>
      </c>
      <c r="J832" s="22" t="s">
        <v>800</v>
      </c>
      <c r="K832" s="22">
        <v>354</v>
      </c>
      <c r="L832" s="22"/>
    </row>
    <row r="833" spans="1:12" s="14" customFormat="1" ht="15.75" customHeight="1" x14ac:dyDescent="0.25">
      <c r="A833" s="107"/>
      <c r="B833" s="314" t="s">
        <v>98</v>
      </c>
      <c r="C833" s="315"/>
      <c r="D833" s="315"/>
      <c r="E833" s="315"/>
      <c r="F833" s="315"/>
      <c r="G833" s="315"/>
      <c r="H833" s="316"/>
      <c r="I833" s="35">
        <v>13</v>
      </c>
      <c r="J833" s="35"/>
      <c r="K833" s="35">
        <f>SUM(K820:K832)</f>
        <v>1683</v>
      </c>
      <c r="L833" s="35"/>
    </row>
    <row r="834" spans="1:12" s="6" customFormat="1" ht="126" customHeight="1" x14ac:dyDescent="0.25">
      <c r="A834" s="106"/>
      <c r="B834" s="172" t="s">
        <v>1689</v>
      </c>
      <c r="C834" s="22" t="s">
        <v>829</v>
      </c>
      <c r="D834" s="36" t="s">
        <v>570</v>
      </c>
      <c r="E834" s="36" t="s">
        <v>586</v>
      </c>
      <c r="F834" s="36" t="s">
        <v>581</v>
      </c>
      <c r="G834" s="9">
        <v>42465</v>
      </c>
      <c r="H834" s="172" t="s">
        <v>557</v>
      </c>
      <c r="I834" s="36" t="s">
        <v>796</v>
      </c>
      <c r="J834" s="22" t="s">
        <v>800</v>
      </c>
      <c r="K834" s="36">
        <v>1132</v>
      </c>
      <c r="L834" s="36"/>
    </row>
    <row r="835" spans="1:12" s="6" customFormat="1" ht="173.25" customHeight="1" x14ac:dyDescent="0.25">
      <c r="A835" s="106"/>
      <c r="B835" s="172" t="s">
        <v>1690</v>
      </c>
      <c r="C835" s="22" t="s">
        <v>829</v>
      </c>
      <c r="D835" s="36" t="s">
        <v>571</v>
      </c>
      <c r="E835" s="36" t="s">
        <v>587</v>
      </c>
      <c r="F835" s="36" t="s">
        <v>583</v>
      </c>
      <c r="G835" s="9">
        <v>37760</v>
      </c>
      <c r="H835" s="172" t="s">
        <v>580</v>
      </c>
      <c r="I835" s="36" t="s">
        <v>796</v>
      </c>
      <c r="J835" s="22" t="s">
        <v>800</v>
      </c>
      <c r="K835" s="36">
        <v>689</v>
      </c>
      <c r="L835" s="36"/>
    </row>
    <row r="836" spans="1:12" s="6" customFormat="1" ht="173.25" customHeight="1" x14ac:dyDescent="0.25">
      <c r="A836" s="106"/>
      <c r="B836" s="172" t="s">
        <v>1691</v>
      </c>
      <c r="C836" s="22" t="s">
        <v>829</v>
      </c>
      <c r="D836" s="36" t="s">
        <v>572</v>
      </c>
      <c r="E836" s="36" t="s">
        <v>2720</v>
      </c>
      <c r="F836" s="36" t="s">
        <v>582</v>
      </c>
      <c r="G836" s="9">
        <v>39062</v>
      </c>
      <c r="H836" s="172" t="s">
        <v>558</v>
      </c>
      <c r="I836" s="36" t="s">
        <v>796</v>
      </c>
      <c r="J836" s="22" t="s">
        <v>800</v>
      </c>
      <c r="K836" s="36">
        <v>819</v>
      </c>
      <c r="L836" s="36"/>
    </row>
    <row r="837" spans="1:12" s="6" customFormat="1" ht="173.25" customHeight="1" x14ac:dyDescent="0.25">
      <c r="A837" s="106"/>
      <c r="B837" s="172" t="s">
        <v>1692</v>
      </c>
      <c r="C837" s="22" t="s">
        <v>829</v>
      </c>
      <c r="D837" s="36" t="s">
        <v>573</v>
      </c>
      <c r="E837" s="36" t="s">
        <v>588</v>
      </c>
      <c r="F837" s="36" t="s">
        <v>2721</v>
      </c>
      <c r="G837" s="9">
        <v>39062</v>
      </c>
      <c r="H837" s="172" t="s">
        <v>558</v>
      </c>
      <c r="I837" s="36" t="s">
        <v>796</v>
      </c>
      <c r="J837" s="22" t="s">
        <v>800</v>
      </c>
      <c r="K837" s="36">
        <v>123</v>
      </c>
      <c r="L837" s="36"/>
    </row>
    <row r="838" spans="1:12" s="6" customFormat="1" ht="173.25" customHeight="1" x14ac:dyDescent="0.25">
      <c r="A838" s="106"/>
      <c r="B838" s="172" t="s">
        <v>2009</v>
      </c>
      <c r="C838" s="22" t="s">
        <v>829</v>
      </c>
      <c r="D838" s="36" t="s">
        <v>574</v>
      </c>
      <c r="E838" s="36" t="s">
        <v>589</v>
      </c>
      <c r="F838" s="36" t="s">
        <v>2722</v>
      </c>
      <c r="G838" s="9">
        <v>39062</v>
      </c>
      <c r="H838" s="172" t="s">
        <v>558</v>
      </c>
      <c r="I838" s="36" t="s">
        <v>796</v>
      </c>
      <c r="J838" s="22" t="s">
        <v>800</v>
      </c>
      <c r="K838" s="36">
        <v>199</v>
      </c>
      <c r="L838" s="36"/>
    </row>
    <row r="839" spans="1:12" s="6" customFormat="1" ht="173.25" customHeight="1" x14ac:dyDescent="0.25">
      <c r="A839" s="106"/>
      <c r="B839" s="172" t="s">
        <v>2010</v>
      </c>
      <c r="C839" s="22" t="s">
        <v>829</v>
      </c>
      <c r="D839" s="36" t="s">
        <v>575</v>
      </c>
      <c r="E839" s="36" t="s">
        <v>590</v>
      </c>
      <c r="F839" s="36" t="s">
        <v>2723</v>
      </c>
      <c r="G839" s="9">
        <v>39062</v>
      </c>
      <c r="H839" s="172" t="s">
        <v>558</v>
      </c>
      <c r="I839" s="36" t="s">
        <v>796</v>
      </c>
      <c r="J839" s="22" t="s">
        <v>800</v>
      </c>
      <c r="K839" s="36">
        <v>125</v>
      </c>
      <c r="L839" s="36"/>
    </row>
    <row r="840" spans="1:12" s="6" customFormat="1" ht="173.25" customHeight="1" x14ac:dyDescent="0.25">
      <c r="A840" s="106"/>
      <c r="B840" s="172" t="s">
        <v>2018</v>
      </c>
      <c r="C840" s="22" t="s">
        <v>829</v>
      </c>
      <c r="D840" s="36" t="s">
        <v>576</v>
      </c>
      <c r="E840" s="36" t="s">
        <v>591</v>
      </c>
      <c r="F840" s="36" t="s">
        <v>2724</v>
      </c>
      <c r="G840" s="9">
        <v>37760</v>
      </c>
      <c r="H840" s="172" t="s">
        <v>580</v>
      </c>
      <c r="I840" s="36" t="s">
        <v>796</v>
      </c>
      <c r="J840" s="22" t="s">
        <v>800</v>
      </c>
      <c r="K840" s="36">
        <v>220</v>
      </c>
      <c r="L840" s="36"/>
    </row>
    <row r="841" spans="1:12" s="6" customFormat="1" ht="173.25" customHeight="1" x14ac:dyDescent="0.25">
      <c r="A841" s="106"/>
      <c r="B841" s="172" t="s">
        <v>2019</v>
      </c>
      <c r="C841" s="22" t="s">
        <v>829</v>
      </c>
      <c r="D841" s="36" t="s">
        <v>577</v>
      </c>
      <c r="E841" s="36" t="s">
        <v>592</v>
      </c>
      <c r="F841" s="36" t="s">
        <v>584</v>
      </c>
      <c r="G841" s="9">
        <v>39062</v>
      </c>
      <c r="H841" s="172" t="s">
        <v>558</v>
      </c>
      <c r="I841" s="36" t="s">
        <v>796</v>
      </c>
      <c r="J841" s="22" t="s">
        <v>800</v>
      </c>
      <c r="K841" s="36">
        <v>109</v>
      </c>
      <c r="L841" s="36"/>
    </row>
    <row r="842" spans="1:12" s="6" customFormat="1" ht="141.75" customHeight="1" x14ac:dyDescent="0.25">
      <c r="A842" s="106"/>
      <c r="B842" s="172" t="s">
        <v>2020</v>
      </c>
      <c r="C842" s="22" t="s">
        <v>829</v>
      </c>
      <c r="D842" s="36" t="s">
        <v>578</v>
      </c>
      <c r="E842" s="36" t="s">
        <v>593</v>
      </c>
      <c r="F842" s="36" t="s">
        <v>2725</v>
      </c>
      <c r="G842" s="9">
        <v>42465</v>
      </c>
      <c r="H842" s="172" t="s">
        <v>557</v>
      </c>
      <c r="I842" s="36" t="s">
        <v>796</v>
      </c>
      <c r="J842" s="22" t="s">
        <v>800</v>
      </c>
      <c r="K842" s="36">
        <v>162</v>
      </c>
      <c r="L842" s="36"/>
    </row>
    <row r="843" spans="1:12" s="6" customFormat="1" ht="157.5" customHeight="1" x14ac:dyDescent="0.25">
      <c r="A843" s="106"/>
      <c r="B843" s="172" t="s">
        <v>2418</v>
      </c>
      <c r="C843" s="22" t="s">
        <v>829</v>
      </c>
      <c r="D843" s="36" t="s">
        <v>579</v>
      </c>
      <c r="E843" s="36" t="s">
        <v>594</v>
      </c>
      <c r="F843" s="36" t="s">
        <v>585</v>
      </c>
      <c r="G843" s="9">
        <v>42465</v>
      </c>
      <c r="H843" s="172" t="s">
        <v>557</v>
      </c>
      <c r="I843" s="36" t="s">
        <v>796</v>
      </c>
      <c r="J843" s="22" t="s">
        <v>800</v>
      </c>
      <c r="K843" s="36">
        <v>290</v>
      </c>
      <c r="L843" s="36"/>
    </row>
    <row r="844" spans="1:12" s="6" customFormat="1" ht="99" customHeight="1" x14ac:dyDescent="0.25">
      <c r="A844" s="106"/>
      <c r="B844" s="172" t="s">
        <v>2419</v>
      </c>
      <c r="C844" s="22" t="s">
        <v>829</v>
      </c>
      <c r="D844" s="22" t="s">
        <v>2011</v>
      </c>
      <c r="E844" s="223" t="s">
        <v>2044</v>
      </c>
      <c r="F844" s="22" t="s">
        <v>2726</v>
      </c>
      <c r="G844" s="23">
        <v>43602</v>
      </c>
      <c r="H844" s="175" t="s">
        <v>2013</v>
      </c>
      <c r="I844" s="22" t="s">
        <v>796</v>
      </c>
      <c r="J844" s="22" t="s">
        <v>800</v>
      </c>
      <c r="K844" s="22">
        <v>106</v>
      </c>
      <c r="L844" s="36"/>
    </row>
    <row r="845" spans="1:12" s="6" customFormat="1" ht="94.5" customHeight="1" x14ac:dyDescent="0.25">
      <c r="A845" s="106"/>
      <c r="B845" s="172" t="s">
        <v>2420</v>
      </c>
      <c r="C845" s="22" t="s">
        <v>829</v>
      </c>
      <c r="D845" s="22" t="s">
        <v>2012</v>
      </c>
      <c r="E845" s="22" t="s">
        <v>2045</v>
      </c>
      <c r="F845" s="22" t="s">
        <v>2014</v>
      </c>
      <c r="G845" s="23">
        <v>43602</v>
      </c>
      <c r="H845" s="175" t="s">
        <v>2013</v>
      </c>
      <c r="I845" s="22" t="s">
        <v>796</v>
      </c>
      <c r="J845" s="22" t="s">
        <v>800</v>
      </c>
      <c r="K845" s="22">
        <v>172</v>
      </c>
      <c r="L845" s="36"/>
    </row>
    <row r="846" spans="1:12" s="6" customFormat="1" ht="94.5" customHeight="1" x14ac:dyDescent="0.25">
      <c r="A846" s="106"/>
      <c r="B846" s="172" t="s">
        <v>2421</v>
      </c>
      <c r="C846" s="22" t="s">
        <v>829</v>
      </c>
      <c r="D846" s="22" t="s">
        <v>2425</v>
      </c>
      <c r="E846" s="22" t="s">
        <v>2422</v>
      </c>
      <c r="F846" s="22" t="s">
        <v>2429</v>
      </c>
      <c r="G846" s="23">
        <v>44112</v>
      </c>
      <c r="H846" s="175" t="s">
        <v>2417</v>
      </c>
      <c r="I846" s="22" t="s">
        <v>796</v>
      </c>
      <c r="J846" s="22" t="s">
        <v>800</v>
      </c>
      <c r="K846" s="22">
        <v>57</v>
      </c>
      <c r="L846" s="36"/>
    </row>
    <row r="847" spans="1:12" s="6" customFormat="1" ht="94.5" customHeight="1" x14ac:dyDescent="0.25">
      <c r="A847" s="106"/>
      <c r="B847" s="172" t="s">
        <v>2432</v>
      </c>
      <c r="C847" s="22" t="s">
        <v>829</v>
      </c>
      <c r="D847" s="22" t="s">
        <v>2426</v>
      </c>
      <c r="E847" s="22" t="s">
        <v>2423</v>
      </c>
      <c r="F847" s="22" t="s">
        <v>2430</v>
      </c>
      <c r="G847" s="23">
        <v>44112</v>
      </c>
      <c r="H847" s="175" t="s">
        <v>2417</v>
      </c>
      <c r="I847" s="22" t="s">
        <v>796</v>
      </c>
      <c r="J847" s="22" t="s">
        <v>800</v>
      </c>
      <c r="K847" s="22">
        <v>61</v>
      </c>
      <c r="L847" s="36"/>
    </row>
    <row r="848" spans="1:12" s="6" customFormat="1" ht="94.5" customHeight="1" x14ac:dyDescent="0.25">
      <c r="A848" s="106"/>
      <c r="B848" s="172" t="s">
        <v>2433</v>
      </c>
      <c r="C848" s="22" t="s">
        <v>829</v>
      </c>
      <c r="D848" s="22" t="s">
        <v>2427</v>
      </c>
      <c r="E848" s="22" t="s">
        <v>2728</v>
      </c>
      <c r="F848" s="22" t="s">
        <v>2727</v>
      </c>
      <c r="G848" s="23">
        <v>44112</v>
      </c>
      <c r="H848" s="175" t="s">
        <v>2417</v>
      </c>
      <c r="I848" s="22" t="s">
        <v>796</v>
      </c>
      <c r="J848" s="22" t="s">
        <v>800</v>
      </c>
      <c r="K848" s="22">
        <v>76</v>
      </c>
      <c r="L848" s="36"/>
    </row>
    <row r="849" spans="1:13" s="6" customFormat="1" ht="94.5" customHeight="1" x14ac:dyDescent="0.25">
      <c r="A849" s="106"/>
      <c r="B849" s="172" t="s">
        <v>2434</v>
      </c>
      <c r="C849" s="22" t="s">
        <v>829</v>
      </c>
      <c r="D849" s="22" t="s">
        <v>2428</v>
      </c>
      <c r="E849" s="22" t="s">
        <v>2424</v>
      </c>
      <c r="F849" s="22" t="s">
        <v>2431</v>
      </c>
      <c r="G849" s="23">
        <v>44112</v>
      </c>
      <c r="H849" s="175" t="s">
        <v>2417</v>
      </c>
      <c r="I849" s="22" t="s">
        <v>796</v>
      </c>
      <c r="J849" s="22" t="s">
        <v>800</v>
      </c>
      <c r="K849" s="22">
        <v>26</v>
      </c>
      <c r="L849" s="36"/>
    </row>
    <row r="850" spans="1:13" s="14" customFormat="1" ht="15.75" customHeight="1" x14ac:dyDescent="0.25">
      <c r="A850" s="107"/>
      <c r="B850" s="314" t="s">
        <v>98</v>
      </c>
      <c r="C850" s="315"/>
      <c r="D850" s="315"/>
      <c r="E850" s="315"/>
      <c r="F850" s="315"/>
      <c r="G850" s="315"/>
      <c r="H850" s="316"/>
      <c r="I850" s="35">
        <v>16</v>
      </c>
      <c r="J850" s="35"/>
      <c r="K850" s="35">
        <f>SUM(K834:K849)</f>
        <v>4366</v>
      </c>
      <c r="L850" s="35"/>
    </row>
    <row r="851" spans="1:13" s="69" customFormat="1" ht="17.25" customHeight="1" x14ac:dyDescent="0.25">
      <c r="A851" s="115"/>
      <c r="B851" s="299" t="s">
        <v>1035</v>
      </c>
      <c r="C851" s="300"/>
      <c r="D851" s="300"/>
      <c r="E851" s="300"/>
      <c r="F851" s="301"/>
      <c r="G851" s="67"/>
      <c r="H851" s="200"/>
      <c r="I851" s="67">
        <f>I833</f>
        <v>13</v>
      </c>
      <c r="J851" s="67"/>
      <c r="K851" s="67">
        <f>K833</f>
        <v>1683</v>
      </c>
      <c r="L851" s="67"/>
      <c r="M851" s="8"/>
    </row>
    <row r="852" spans="1:13" s="69" customFormat="1" ht="15.75" customHeight="1" x14ac:dyDescent="0.25">
      <c r="A852" s="115"/>
      <c r="B852" s="299" t="s">
        <v>1036</v>
      </c>
      <c r="C852" s="300"/>
      <c r="D852" s="300"/>
      <c r="E852" s="300"/>
      <c r="F852" s="301"/>
      <c r="G852" s="67"/>
      <c r="H852" s="200"/>
      <c r="I852" s="67">
        <f>I850</f>
        <v>16</v>
      </c>
      <c r="J852" s="67"/>
      <c r="K852" s="67">
        <f>K850</f>
        <v>4366</v>
      </c>
      <c r="L852" s="67"/>
      <c r="M852" s="8"/>
    </row>
    <row r="853" spans="1:13" s="69" customFormat="1" ht="14.25" customHeight="1" x14ac:dyDescent="0.25">
      <c r="A853" s="115"/>
      <c r="B853" s="299" t="s">
        <v>1037</v>
      </c>
      <c r="C853" s="300"/>
      <c r="D853" s="300"/>
      <c r="E853" s="300"/>
      <c r="F853" s="301"/>
      <c r="G853" s="67"/>
      <c r="H853" s="200"/>
      <c r="I853" s="67">
        <v>0</v>
      </c>
      <c r="J853" s="67"/>
      <c r="K853" s="67"/>
      <c r="L853" s="67"/>
      <c r="M853" s="8"/>
    </row>
    <row r="854" spans="1:13" s="69" customFormat="1" ht="13.5" customHeight="1" x14ac:dyDescent="0.25">
      <c r="A854" s="115"/>
      <c r="B854" s="299" t="s">
        <v>1038</v>
      </c>
      <c r="C854" s="300"/>
      <c r="D854" s="300"/>
      <c r="E854" s="300"/>
      <c r="F854" s="301"/>
      <c r="G854" s="67"/>
      <c r="H854" s="200"/>
      <c r="I854" s="67">
        <v>0</v>
      </c>
      <c r="J854" s="67"/>
      <c r="K854" s="67"/>
      <c r="L854" s="67"/>
      <c r="M854" s="8"/>
    </row>
    <row r="855" spans="1:13" s="89" customFormat="1" ht="17.25" customHeight="1" x14ac:dyDescent="0.25">
      <c r="A855" s="109"/>
      <c r="B855" s="302" t="s">
        <v>595</v>
      </c>
      <c r="C855" s="303"/>
      <c r="D855" s="303"/>
      <c r="E855" s="303"/>
      <c r="F855" s="303"/>
      <c r="G855" s="303"/>
      <c r="H855" s="304"/>
      <c r="I855" s="72">
        <f>SUM(I851:I854)</f>
        <v>29</v>
      </c>
      <c r="J855" s="72"/>
      <c r="K855" s="72">
        <f>SUM(K851:K854)</f>
        <v>6049</v>
      </c>
      <c r="L855" s="72"/>
      <c r="M855" s="16"/>
    </row>
    <row r="856" spans="1:13" s="84" customFormat="1" ht="15.75" customHeight="1" x14ac:dyDescent="0.25">
      <c r="A856" s="109" t="s">
        <v>1293</v>
      </c>
      <c r="B856" s="308" t="s">
        <v>598</v>
      </c>
      <c r="C856" s="309"/>
      <c r="D856" s="309"/>
      <c r="E856" s="309"/>
      <c r="F856" s="309"/>
      <c r="G856" s="309"/>
      <c r="H856" s="310"/>
      <c r="I856" s="70"/>
      <c r="J856" s="70"/>
      <c r="K856" s="70"/>
      <c r="L856" s="70"/>
      <c r="M856" s="14"/>
    </row>
    <row r="857" spans="1:13" s="6" customFormat="1" ht="47.25" customHeight="1" x14ac:dyDescent="0.25">
      <c r="A857" s="106"/>
      <c r="B857" s="180" t="s">
        <v>1693</v>
      </c>
      <c r="C857" s="26" t="s">
        <v>830</v>
      </c>
      <c r="D857" s="36" t="s">
        <v>2067</v>
      </c>
      <c r="E857" s="36" t="s">
        <v>2070</v>
      </c>
      <c r="F857" s="36" t="s">
        <v>2071</v>
      </c>
      <c r="G857" s="225">
        <v>43640</v>
      </c>
      <c r="H857" s="226" t="s">
        <v>2052</v>
      </c>
      <c r="I857" s="36" t="s">
        <v>796</v>
      </c>
      <c r="J857" s="22" t="s">
        <v>800</v>
      </c>
      <c r="K857" s="26">
        <v>120</v>
      </c>
      <c r="L857" s="26"/>
    </row>
    <row r="858" spans="1:13" s="6" customFormat="1" ht="72.75" customHeight="1" x14ac:dyDescent="0.25">
      <c r="A858" s="106"/>
      <c r="B858" s="180" t="s">
        <v>2061</v>
      </c>
      <c r="C858" s="26" t="s">
        <v>830</v>
      </c>
      <c r="D858" s="36" t="s">
        <v>2068</v>
      </c>
      <c r="E858" s="36" t="s">
        <v>2065</v>
      </c>
      <c r="F858" s="36" t="s">
        <v>2072</v>
      </c>
      <c r="G858" s="225">
        <v>43640</v>
      </c>
      <c r="H858" s="226" t="s">
        <v>2052</v>
      </c>
      <c r="I858" s="36" t="s">
        <v>796</v>
      </c>
      <c r="J858" s="22" t="s">
        <v>800</v>
      </c>
      <c r="K858" s="26">
        <v>64</v>
      </c>
      <c r="L858" s="26"/>
    </row>
    <row r="859" spans="1:13" s="6" customFormat="1" ht="47.25" customHeight="1" x14ac:dyDescent="0.25">
      <c r="A859" s="106"/>
      <c r="B859" s="180" t="s">
        <v>2062</v>
      </c>
      <c r="C859" s="26" t="s">
        <v>830</v>
      </c>
      <c r="D859" s="36" t="s">
        <v>596</v>
      </c>
      <c r="E859" s="36" t="s">
        <v>1018</v>
      </c>
      <c r="F859" s="36" t="s">
        <v>1017</v>
      </c>
      <c r="G859" s="27">
        <v>38383</v>
      </c>
      <c r="H859" s="172" t="s">
        <v>597</v>
      </c>
      <c r="I859" s="36" t="s">
        <v>796</v>
      </c>
      <c r="J859" s="22" t="s">
        <v>800</v>
      </c>
      <c r="K859" s="26">
        <v>414</v>
      </c>
      <c r="L859" s="26"/>
    </row>
    <row r="860" spans="1:13" s="8" customFormat="1" ht="24.75" customHeight="1" x14ac:dyDescent="0.25">
      <c r="A860" s="107"/>
      <c r="B860" s="291"/>
      <c r="C860" s="190" t="s">
        <v>2910</v>
      </c>
      <c r="D860" s="273"/>
      <c r="E860" s="273"/>
      <c r="F860" s="273"/>
      <c r="G860" s="292"/>
      <c r="H860" s="274"/>
      <c r="I860" s="273">
        <v>3</v>
      </c>
      <c r="J860" s="270"/>
      <c r="K860" s="190">
        <f>SUM(K857:K859)</f>
        <v>598</v>
      </c>
      <c r="L860" s="190"/>
    </row>
    <row r="861" spans="1:13" s="6" customFormat="1" ht="157.5" x14ac:dyDescent="0.25">
      <c r="A861" s="106"/>
      <c r="B861" s="180" t="s">
        <v>2063</v>
      </c>
      <c r="C861" s="26" t="s">
        <v>830</v>
      </c>
      <c r="D861" s="227" t="s">
        <v>2066</v>
      </c>
      <c r="E861" s="36" t="s">
        <v>2075</v>
      </c>
      <c r="F861" s="36" t="s">
        <v>2073</v>
      </c>
      <c r="G861" s="225">
        <v>43640</v>
      </c>
      <c r="H861" s="228" t="s">
        <v>2052</v>
      </c>
      <c r="I861" s="36" t="s">
        <v>795</v>
      </c>
      <c r="J861" s="22" t="s">
        <v>800</v>
      </c>
      <c r="K861" s="26">
        <v>122</v>
      </c>
      <c r="L861" s="26"/>
    </row>
    <row r="862" spans="1:13" s="6" customFormat="1" ht="47.25" customHeight="1" x14ac:dyDescent="0.25">
      <c r="A862" s="106"/>
      <c r="B862" s="180" t="s">
        <v>2064</v>
      </c>
      <c r="C862" s="26" t="s">
        <v>830</v>
      </c>
      <c r="D862" s="36" t="s">
        <v>2069</v>
      </c>
      <c r="E862" s="36" t="s">
        <v>2076</v>
      </c>
      <c r="F862" s="36" t="s">
        <v>2074</v>
      </c>
      <c r="G862" s="225">
        <v>43640</v>
      </c>
      <c r="H862" s="226" t="s">
        <v>2052</v>
      </c>
      <c r="I862" s="36" t="s">
        <v>795</v>
      </c>
      <c r="J862" s="22" t="s">
        <v>800</v>
      </c>
      <c r="K862" s="26">
        <v>28</v>
      </c>
      <c r="L862" s="26"/>
    </row>
    <row r="863" spans="1:13" s="14" customFormat="1" ht="15.75" customHeight="1" x14ac:dyDescent="0.25">
      <c r="A863" s="107"/>
      <c r="B863" s="311" t="s">
        <v>98</v>
      </c>
      <c r="C863" s="312"/>
      <c r="D863" s="312"/>
      <c r="E863" s="312"/>
      <c r="F863" s="312"/>
      <c r="G863" s="312"/>
      <c r="H863" s="313"/>
      <c r="I863" s="38">
        <v>2</v>
      </c>
      <c r="J863" s="38"/>
      <c r="K863" s="38">
        <f>SUM(K861:K862)</f>
        <v>150</v>
      </c>
      <c r="L863" s="38"/>
    </row>
    <row r="864" spans="1:13" s="69" customFormat="1" ht="17.25" customHeight="1" x14ac:dyDescent="0.25">
      <c r="A864" s="115"/>
      <c r="B864" s="299" t="s">
        <v>1035</v>
      </c>
      <c r="C864" s="300"/>
      <c r="D864" s="300"/>
      <c r="E864" s="300"/>
      <c r="F864" s="301"/>
      <c r="G864" s="67"/>
      <c r="H864" s="200"/>
      <c r="I864" s="67">
        <v>2</v>
      </c>
      <c r="J864" s="67"/>
      <c r="K864" s="67">
        <f>SUM(K860)</f>
        <v>598</v>
      </c>
      <c r="L864" s="67"/>
      <c r="M864" s="8"/>
    </row>
    <row r="865" spans="1:13" s="69" customFormat="1" ht="15.75" customHeight="1" x14ac:dyDescent="0.25">
      <c r="A865" s="115"/>
      <c r="B865" s="299" t="s">
        <v>1036</v>
      </c>
      <c r="C865" s="300"/>
      <c r="D865" s="300"/>
      <c r="E865" s="300"/>
      <c r="F865" s="301"/>
      <c r="G865" s="67"/>
      <c r="H865" s="200"/>
      <c r="I865" s="67">
        <v>3</v>
      </c>
      <c r="J865" s="67"/>
      <c r="K865" s="67">
        <f>K863</f>
        <v>150</v>
      </c>
      <c r="L865" s="67"/>
      <c r="M865" s="8"/>
    </row>
    <row r="866" spans="1:13" s="69" customFormat="1" ht="15.75" customHeight="1" x14ac:dyDescent="0.25">
      <c r="A866" s="115"/>
      <c r="B866" s="299" t="s">
        <v>1037</v>
      </c>
      <c r="C866" s="300"/>
      <c r="D866" s="300"/>
      <c r="E866" s="300"/>
      <c r="F866" s="301"/>
      <c r="G866" s="67"/>
      <c r="H866" s="200"/>
      <c r="I866" s="67">
        <v>0</v>
      </c>
      <c r="J866" s="67"/>
      <c r="K866" s="67"/>
      <c r="L866" s="67"/>
      <c r="M866" s="8"/>
    </row>
    <row r="867" spans="1:13" s="69" customFormat="1" ht="13.5" customHeight="1" x14ac:dyDescent="0.25">
      <c r="A867" s="115"/>
      <c r="B867" s="299" t="s">
        <v>1038</v>
      </c>
      <c r="C867" s="300"/>
      <c r="D867" s="300"/>
      <c r="E867" s="300"/>
      <c r="F867" s="301"/>
      <c r="G867" s="67"/>
      <c r="H867" s="200"/>
      <c r="I867" s="67">
        <v>0</v>
      </c>
      <c r="J867" s="67"/>
      <c r="K867" s="67"/>
      <c r="L867" s="67"/>
      <c r="M867" s="8"/>
    </row>
    <row r="868" spans="1:13" s="89" customFormat="1" ht="17.25" customHeight="1" x14ac:dyDescent="0.25">
      <c r="A868" s="109"/>
      <c r="B868" s="302" t="s">
        <v>599</v>
      </c>
      <c r="C868" s="303"/>
      <c r="D868" s="303"/>
      <c r="E868" s="303"/>
      <c r="F868" s="303"/>
      <c r="G868" s="303"/>
      <c r="H868" s="304"/>
      <c r="I868" s="72">
        <f>SUM(I864:I867)</f>
        <v>5</v>
      </c>
      <c r="J868" s="72"/>
      <c r="K868" s="72">
        <f>SUM(K864:K867)</f>
        <v>748</v>
      </c>
      <c r="L868" s="72"/>
      <c r="M868" s="16"/>
    </row>
    <row r="869" spans="1:13" s="84" customFormat="1" ht="15.75" customHeight="1" x14ac:dyDescent="0.25">
      <c r="A869" s="109" t="s">
        <v>1294</v>
      </c>
      <c r="B869" s="308" t="s">
        <v>603</v>
      </c>
      <c r="C869" s="309"/>
      <c r="D869" s="309"/>
      <c r="E869" s="309"/>
      <c r="F869" s="309"/>
      <c r="G869" s="309"/>
      <c r="H869" s="310"/>
      <c r="I869" s="70"/>
      <c r="J869" s="70"/>
      <c r="K869" s="70"/>
      <c r="L869" s="70"/>
      <c r="M869" s="14"/>
    </row>
    <row r="870" spans="1:13" s="6" customFormat="1" ht="126" customHeight="1" x14ac:dyDescent="0.25">
      <c r="A870" s="106"/>
      <c r="B870" s="172" t="s">
        <v>1694</v>
      </c>
      <c r="C870" s="36" t="s">
        <v>831</v>
      </c>
      <c r="D870" s="36" t="s">
        <v>600</v>
      </c>
      <c r="E870" s="36" t="s">
        <v>2100</v>
      </c>
      <c r="F870" s="36" t="s">
        <v>602</v>
      </c>
      <c r="G870" s="9">
        <v>37839</v>
      </c>
      <c r="H870" s="172" t="s">
        <v>601</v>
      </c>
      <c r="I870" s="36" t="s">
        <v>796</v>
      </c>
      <c r="J870" s="22" t="s">
        <v>800</v>
      </c>
      <c r="K870" s="36">
        <v>486</v>
      </c>
      <c r="L870" s="36"/>
    </row>
    <row r="871" spans="1:13" s="6" customFormat="1" ht="218.25" customHeight="1" x14ac:dyDescent="0.25">
      <c r="A871" s="106"/>
      <c r="B871" s="172"/>
      <c r="C871" s="36" t="s">
        <v>831</v>
      </c>
      <c r="D871" s="36" t="s">
        <v>2514</v>
      </c>
      <c r="E871" s="36" t="s">
        <v>2517</v>
      </c>
      <c r="F871" s="36" t="s">
        <v>2516</v>
      </c>
      <c r="G871" s="9">
        <v>44189</v>
      </c>
      <c r="H871" s="172" t="s">
        <v>2513</v>
      </c>
      <c r="I871" s="36" t="s">
        <v>796</v>
      </c>
      <c r="J871" s="22" t="s">
        <v>800</v>
      </c>
      <c r="K871" s="36">
        <v>627</v>
      </c>
      <c r="L871" s="36"/>
    </row>
    <row r="872" spans="1:13" s="8" customFormat="1" ht="24" customHeight="1" x14ac:dyDescent="0.25">
      <c r="A872" s="107"/>
      <c r="B872" s="198"/>
      <c r="C872" s="273" t="s">
        <v>2910</v>
      </c>
      <c r="D872" s="273"/>
      <c r="E872" s="273"/>
      <c r="F872" s="273"/>
      <c r="G872" s="287"/>
      <c r="H872" s="198"/>
      <c r="I872" s="273">
        <v>2</v>
      </c>
      <c r="J872" s="270"/>
      <c r="K872" s="273">
        <f>SUM(K870:K871)</f>
        <v>1113</v>
      </c>
      <c r="L872" s="273"/>
    </row>
    <row r="873" spans="1:13" s="6" customFormat="1" ht="110.25" x14ac:dyDescent="0.25">
      <c r="A873" s="106"/>
      <c r="B873" s="172"/>
      <c r="C873" s="36" t="s">
        <v>831</v>
      </c>
      <c r="D873" s="36" t="s">
        <v>2515</v>
      </c>
      <c r="E873" s="36" t="s">
        <v>2870</v>
      </c>
      <c r="F873" s="36" t="s">
        <v>2518</v>
      </c>
      <c r="G873" s="9">
        <v>44189</v>
      </c>
      <c r="H873" s="172" t="s">
        <v>2513</v>
      </c>
      <c r="I873" s="36" t="s">
        <v>795</v>
      </c>
      <c r="J873" s="22" t="s">
        <v>800</v>
      </c>
      <c r="K873" s="36">
        <v>246</v>
      </c>
      <c r="L873" s="36"/>
    </row>
    <row r="874" spans="1:13" s="14" customFormat="1" ht="15.75" customHeight="1" x14ac:dyDescent="0.25">
      <c r="A874" s="107"/>
      <c r="B874" s="311" t="s">
        <v>98</v>
      </c>
      <c r="C874" s="312"/>
      <c r="D874" s="312"/>
      <c r="E874" s="312"/>
      <c r="F874" s="312"/>
      <c r="G874" s="312"/>
      <c r="H874" s="313"/>
      <c r="I874" s="38">
        <v>3</v>
      </c>
      <c r="J874" s="38"/>
      <c r="K874" s="38">
        <f>SUM(K873)</f>
        <v>246</v>
      </c>
      <c r="L874" s="38"/>
    </row>
    <row r="875" spans="1:13" s="69" customFormat="1" ht="17.25" customHeight="1" x14ac:dyDescent="0.25">
      <c r="A875" s="115"/>
      <c r="B875" s="299" t="s">
        <v>1035</v>
      </c>
      <c r="C875" s="300"/>
      <c r="D875" s="300"/>
      <c r="E875" s="300"/>
      <c r="F875" s="301"/>
      <c r="G875" s="67"/>
      <c r="H875" s="200"/>
      <c r="I875" s="67">
        <v>1</v>
      </c>
      <c r="J875" s="67"/>
      <c r="K875" s="67">
        <f>K873</f>
        <v>246</v>
      </c>
      <c r="L875" s="67"/>
      <c r="M875" s="8"/>
    </row>
    <row r="876" spans="1:13" s="69" customFormat="1" ht="15.75" customHeight="1" x14ac:dyDescent="0.25">
      <c r="A876" s="115"/>
      <c r="B876" s="299" t="s">
        <v>1036</v>
      </c>
      <c r="C876" s="300"/>
      <c r="D876" s="300"/>
      <c r="E876" s="300"/>
      <c r="F876" s="301"/>
      <c r="G876" s="67"/>
      <c r="H876" s="200"/>
      <c r="I876" s="67">
        <v>2</v>
      </c>
      <c r="J876" s="67"/>
      <c r="K876" s="67">
        <f>K870+K871</f>
        <v>1113</v>
      </c>
      <c r="L876" s="67"/>
      <c r="M876" s="8"/>
    </row>
    <row r="877" spans="1:13" s="69" customFormat="1" ht="14.25" customHeight="1" x14ac:dyDescent="0.25">
      <c r="A877" s="115"/>
      <c r="B877" s="299" t="s">
        <v>1037</v>
      </c>
      <c r="C877" s="300"/>
      <c r="D877" s="300"/>
      <c r="E877" s="300"/>
      <c r="F877" s="301"/>
      <c r="G877" s="67"/>
      <c r="H877" s="200"/>
      <c r="I877" s="67">
        <v>0</v>
      </c>
      <c r="J877" s="67"/>
      <c r="K877" s="67"/>
      <c r="L877" s="67"/>
      <c r="M877" s="8"/>
    </row>
    <row r="878" spans="1:13" s="69" customFormat="1" ht="13.5" customHeight="1" x14ac:dyDescent="0.25">
      <c r="A878" s="115"/>
      <c r="B878" s="299" t="s">
        <v>1038</v>
      </c>
      <c r="C878" s="300"/>
      <c r="D878" s="300"/>
      <c r="E878" s="300"/>
      <c r="F878" s="301"/>
      <c r="G878" s="67"/>
      <c r="H878" s="200"/>
      <c r="I878" s="67">
        <v>0</v>
      </c>
      <c r="J878" s="67"/>
      <c r="K878" s="67"/>
      <c r="L878" s="67"/>
      <c r="M878" s="8"/>
    </row>
    <row r="879" spans="1:13" s="89" customFormat="1" ht="17.25" customHeight="1" x14ac:dyDescent="0.25">
      <c r="A879" s="109"/>
      <c r="B879" s="302" t="s">
        <v>971</v>
      </c>
      <c r="C879" s="303"/>
      <c r="D879" s="303"/>
      <c r="E879" s="303"/>
      <c r="F879" s="303"/>
      <c r="G879" s="303"/>
      <c r="H879" s="304"/>
      <c r="I879" s="72">
        <f>SUM(I875:I878)</f>
        <v>3</v>
      </c>
      <c r="J879" s="72"/>
      <c r="K879" s="72">
        <f>SUM(K875:K878)</f>
        <v>1359</v>
      </c>
      <c r="L879" s="72"/>
      <c r="M879" s="16"/>
    </row>
    <row r="880" spans="1:13" s="84" customFormat="1" ht="15.75" customHeight="1" x14ac:dyDescent="0.25">
      <c r="A880" s="109" t="s">
        <v>1295</v>
      </c>
      <c r="B880" s="308" t="s">
        <v>604</v>
      </c>
      <c r="C880" s="309"/>
      <c r="D880" s="309"/>
      <c r="E880" s="309"/>
      <c r="F880" s="309"/>
      <c r="G880" s="309"/>
      <c r="H880" s="310"/>
      <c r="I880" s="70"/>
      <c r="J880" s="70"/>
      <c r="K880" s="70"/>
      <c r="L880" s="70"/>
      <c r="M880" s="14"/>
    </row>
    <row r="881" spans="1:13" s="6" customFormat="1" ht="82.5" customHeight="1" x14ac:dyDescent="0.25">
      <c r="A881" s="106"/>
      <c r="B881" s="172" t="s">
        <v>1695</v>
      </c>
      <c r="C881" s="36" t="s">
        <v>832</v>
      </c>
      <c r="D881" s="36" t="s">
        <v>606</v>
      </c>
      <c r="E881" s="36" t="s">
        <v>993</v>
      </c>
      <c r="F881" s="36" t="s">
        <v>609</v>
      </c>
      <c r="G881" s="9">
        <v>42592</v>
      </c>
      <c r="H881" s="172" t="s">
        <v>175</v>
      </c>
      <c r="I881" s="36" t="s">
        <v>795</v>
      </c>
      <c r="J881" s="22" t="s">
        <v>800</v>
      </c>
      <c r="K881" s="36">
        <v>44</v>
      </c>
      <c r="L881" s="36"/>
    </row>
    <row r="882" spans="1:13" s="6" customFormat="1" ht="81.75" customHeight="1" x14ac:dyDescent="0.25">
      <c r="A882" s="106"/>
      <c r="B882" s="172" t="s">
        <v>1696</v>
      </c>
      <c r="C882" s="36" t="s">
        <v>832</v>
      </c>
      <c r="D882" s="36" t="s">
        <v>607</v>
      </c>
      <c r="E882" s="36" t="s">
        <v>611</v>
      </c>
      <c r="F882" s="36" t="s">
        <v>610</v>
      </c>
      <c r="G882" s="9">
        <v>42592</v>
      </c>
      <c r="H882" s="172" t="s">
        <v>175</v>
      </c>
      <c r="I882" s="36" t="s">
        <v>795</v>
      </c>
      <c r="J882" s="22" t="s">
        <v>800</v>
      </c>
      <c r="K882" s="36">
        <v>21</v>
      </c>
      <c r="L882" s="36"/>
    </row>
    <row r="883" spans="1:13" s="8" customFormat="1" ht="15.75" customHeight="1" x14ac:dyDescent="0.25">
      <c r="A883" s="107"/>
      <c r="B883" s="314" t="s">
        <v>98</v>
      </c>
      <c r="C883" s="315"/>
      <c r="D883" s="315"/>
      <c r="E883" s="315"/>
      <c r="F883" s="315"/>
      <c r="G883" s="315"/>
      <c r="H883" s="316"/>
      <c r="I883" s="35">
        <v>2</v>
      </c>
      <c r="J883" s="35"/>
      <c r="K883" s="35">
        <f>SUM(K881:K882)</f>
        <v>65</v>
      </c>
      <c r="L883" s="35"/>
    </row>
    <row r="884" spans="1:13" s="6" customFormat="1" ht="78" customHeight="1" x14ac:dyDescent="0.25">
      <c r="A884" s="106"/>
      <c r="B884" s="172" t="s">
        <v>1697</v>
      </c>
      <c r="C884" s="36" t="s">
        <v>832</v>
      </c>
      <c r="D884" s="36" t="s">
        <v>605</v>
      </c>
      <c r="E884" s="36" t="s">
        <v>994</v>
      </c>
      <c r="F884" s="36" t="s">
        <v>608</v>
      </c>
      <c r="G884" s="9">
        <v>41152</v>
      </c>
      <c r="H884" s="172" t="s">
        <v>1137</v>
      </c>
      <c r="I884" s="36" t="s">
        <v>796</v>
      </c>
      <c r="J884" s="22" t="s">
        <v>800</v>
      </c>
      <c r="K884" s="36">
        <v>238</v>
      </c>
      <c r="L884" s="36"/>
    </row>
    <row r="885" spans="1:13" s="6" customFormat="1" ht="110.25" x14ac:dyDescent="0.25">
      <c r="A885" s="106"/>
      <c r="B885" s="172" t="s">
        <v>2479</v>
      </c>
      <c r="C885" s="36" t="s">
        <v>832</v>
      </c>
      <c r="D885" s="36" t="s">
        <v>2481</v>
      </c>
      <c r="E885" s="36" t="s">
        <v>2482</v>
      </c>
      <c r="F885" s="36" t="s">
        <v>2480</v>
      </c>
      <c r="G885" s="9">
        <v>44159</v>
      </c>
      <c r="H885" s="268" t="s">
        <v>2476</v>
      </c>
      <c r="I885" s="36" t="s">
        <v>796</v>
      </c>
      <c r="J885" s="22" t="s">
        <v>800</v>
      </c>
      <c r="K885" s="36">
        <v>122</v>
      </c>
      <c r="L885" s="36"/>
    </row>
    <row r="886" spans="1:13" s="14" customFormat="1" ht="15.75" customHeight="1" x14ac:dyDescent="0.25">
      <c r="A886" s="107"/>
      <c r="B886" s="311" t="s">
        <v>98</v>
      </c>
      <c r="C886" s="312"/>
      <c r="D886" s="312"/>
      <c r="E886" s="312"/>
      <c r="F886" s="312"/>
      <c r="G886" s="312"/>
      <c r="H886" s="313"/>
      <c r="I886" s="38">
        <v>2</v>
      </c>
      <c r="J886" s="38"/>
      <c r="K886" s="38">
        <f>SUM(K884:K885)</f>
        <v>360</v>
      </c>
      <c r="L886" s="38"/>
    </row>
    <row r="887" spans="1:13" s="69" customFormat="1" ht="17.25" customHeight="1" x14ac:dyDescent="0.25">
      <c r="A887" s="115"/>
      <c r="B887" s="299" t="s">
        <v>1035</v>
      </c>
      <c r="C887" s="300"/>
      <c r="D887" s="300"/>
      <c r="E887" s="300"/>
      <c r="F887" s="301"/>
      <c r="G887" s="67"/>
      <c r="H887" s="200"/>
      <c r="I887" s="67">
        <f>I883</f>
        <v>2</v>
      </c>
      <c r="J887" s="67"/>
      <c r="K887" s="67">
        <f>K883</f>
        <v>65</v>
      </c>
      <c r="L887" s="67"/>
      <c r="M887" s="8"/>
    </row>
    <row r="888" spans="1:13" s="69" customFormat="1" ht="15.75" customHeight="1" x14ac:dyDescent="0.25">
      <c r="A888" s="115"/>
      <c r="B888" s="299" t="s">
        <v>1036</v>
      </c>
      <c r="C888" s="300"/>
      <c r="D888" s="300"/>
      <c r="E888" s="300"/>
      <c r="F888" s="301"/>
      <c r="G888" s="67"/>
      <c r="H888" s="200"/>
      <c r="I888" s="67">
        <f>I886</f>
        <v>2</v>
      </c>
      <c r="J888" s="67"/>
      <c r="K888" s="67">
        <f>K886</f>
        <v>360</v>
      </c>
      <c r="L888" s="67"/>
      <c r="M888" s="8"/>
    </row>
    <row r="889" spans="1:13" s="69" customFormat="1" ht="15" customHeight="1" x14ac:dyDescent="0.25">
      <c r="A889" s="115"/>
      <c r="B889" s="299" t="s">
        <v>1037</v>
      </c>
      <c r="C889" s="300"/>
      <c r="D889" s="300"/>
      <c r="E889" s="300"/>
      <c r="F889" s="301"/>
      <c r="G889" s="67"/>
      <c r="H889" s="200"/>
      <c r="I889" s="67">
        <v>0</v>
      </c>
      <c r="J889" s="67"/>
      <c r="K889" s="67"/>
      <c r="L889" s="67"/>
      <c r="M889" s="8"/>
    </row>
    <row r="890" spans="1:13" s="69" customFormat="1" ht="13.5" customHeight="1" x14ac:dyDescent="0.25">
      <c r="A890" s="115"/>
      <c r="B890" s="299" t="s">
        <v>1038</v>
      </c>
      <c r="C890" s="300"/>
      <c r="D890" s="300"/>
      <c r="E890" s="300"/>
      <c r="F890" s="301"/>
      <c r="G890" s="67"/>
      <c r="H890" s="200"/>
      <c r="I890" s="67">
        <v>0</v>
      </c>
      <c r="J890" s="67"/>
      <c r="K890" s="67"/>
      <c r="L890" s="67"/>
      <c r="M890" s="8"/>
    </row>
    <row r="891" spans="1:13" s="89" customFormat="1" ht="17.25" customHeight="1" x14ac:dyDescent="0.25">
      <c r="A891" s="109"/>
      <c r="B891" s="302" t="s">
        <v>972</v>
      </c>
      <c r="C891" s="303"/>
      <c r="D891" s="303"/>
      <c r="E891" s="303"/>
      <c r="F891" s="303"/>
      <c r="G891" s="303"/>
      <c r="H891" s="304"/>
      <c r="I891" s="72">
        <f>SUM(I887:I890)</f>
        <v>4</v>
      </c>
      <c r="J891" s="72"/>
      <c r="K891" s="72">
        <f>SUM(K887:K890)</f>
        <v>425</v>
      </c>
      <c r="L891" s="72"/>
      <c r="M891" s="16"/>
    </row>
    <row r="892" spans="1:13" s="84" customFormat="1" ht="15.75" customHeight="1" x14ac:dyDescent="0.25">
      <c r="A892" s="109" t="s">
        <v>1296</v>
      </c>
      <c r="B892" s="308" t="s">
        <v>612</v>
      </c>
      <c r="C892" s="309"/>
      <c r="D892" s="309"/>
      <c r="E892" s="309"/>
      <c r="F892" s="309"/>
      <c r="G892" s="309"/>
      <c r="H892" s="310"/>
      <c r="I892" s="70"/>
      <c r="J892" s="70"/>
      <c r="K892" s="70"/>
      <c r="L892" s="70"/>
      <c r="M892" s="14"/>
    </row>
    <row r="893" spans="1:13" s="6" customFormat="1" ht="77.25" customHeight="1" x14ac:dyDescent="0.25">
      <c r="A893" s="106"/>
      <c r="B893" s="172" t="s">
        <v>1698</v>
      </c>
      <c r="C893" s="36" t="s">
        <v>833</v>
      </c>
      <c r="D893" s="36" t="s">
        <v>613</v>
      </c>
      <c r="E893" s="36" t="s">
        <v>2742</v>
      </c>
      <c r="F893" s="36" t="s">
        <v>631</v>
      </c>
      <c r="G893" s="9">
        <v>38208</v>
      </c>
      <c r="H893" s="172" t="s">
        <v>1138</v>
      </c>
      <c r="I893" s="36" t="s">
        <v>795</v>
      </c>
      <c r="J893" s="22" t="s">
        <v>800</v>
      </c>
      <c r="K893" s="36">
        <v>115</v>
      </c>
      <c r="L893" s="36"/>
    </row>
    <row r="894" spans="1:13" s="6" customFormat="1" ht="207.75" customHeight="1" x14ac:dyDescent="0.25">
      <c r="A894" s="106"/>
      <c r="B894" s="172" t="s">
        <v>1699</v>
      </c>
      <c r="C894" s="36" t="s">
        <v>833</v>
      </c>
      <c r="D894" s="36" t="s">
        <v>614</v>
      </c>
      <c r="E894" s="36" t="s">
        <v>640</v>
      </c>
      <c r="F894" s="36" t="s">
        <v>632</v>
      </c>
      <c r="G894" s="9">
        <v>39400</v>
      </c>
      <c r="H894" s="172" t="s">
        <v>907</v>
      </c>
      <c r="I894" s="36" t="s">
        <v>795</v>
      </c>
      <c r="J894" s="22" t="s">
        <v>800</v>
      </c>
      <c r="K894" s="36">
        <v>28</v>
      </c>
      <c r="L894" s="36"/>
    </row>
    <row r="895" spans="1:13" s="6" customFormat="1" ht="141.75" customHeight="1" x14ac:dyDescent="0.25">
      <c r="A895" s="106"/>
      <c r="B895" s="172" t="s">
        <v>1700</v>
      </c>
      <c r="C895" s="36" t="s">
        <v>833</v>
      </c>
      <c r="D895" s="36" t="s">
        <v>615</v>
      </c>
      <c r="E895" s="36" t="s">
        <v>641</v>
      </c>
      <c r="F895" s="36" t="s">
        <v>2745</v>
      </c>
      <c r="G895" s="9">
        <v>42186</v>
      </c>
      <c r="H895" s="172" t="s">
        <v>628</v>
      </c>
      <c r="I895" s="36" t="s">
        <v>795</v>
      </c>
      <c r="J895" s="22" t="s">
        <v>800</v>
      </c>
      <c r="K895" s="36">
        <v>120</v>
      </c>
      <c r="L895" s="36"/>
    </row>
    <row r="896" spans="1:13" s="6" customFormat="1" ht="110.25" customHeight="1" x14ac:dyDescent="0.25">
      <c r="A896" s="106"/>
      <c r="B896" s="172" t="s">
        <v>1701</v>
      </c>
      <c r="C896" s="36" t="s">
        <v>833</v>
      </c>
      <c r="D896" s="36" t="s">
        <v>616</v>
      </c>
      <c r="E896" s="36" t="s">
        <v>642</v>
      </c>
      <c r="F896" s="36" t="s">
        <v>2744</v>
      </c>
      <c r="G896" s="9">
        <v>42186</v>
      </c>
      <c r="H896" s="172" t="s">
        <v>628</v>
      </c>
      <c r="I896" s="36" t="s">
        <v>795</v>
      </c>
      <c r="J896" s="22" t="s">
        <v>800</v>
      </c>
      <c r="K896" s="36">
        <v>96</v>
      </c>
      <c r="L896" s="36"/>
    </row>
    <row r="897" spans="1:12" s="6" customFormat="1" ht="141.75" customHeight="1" x14ac:dyDescent="0.25">
      <c r="A897" s="106"/>
      <c r="B897" s="172" t="s">
        <v>1702</v>
      </c>
      <c r="C897" s="36" t="s">
        <v>833</v>
      </c>
      <c r="D897" s="36" t="s">
        <v>617</v>
      </c>
      <c r="E897" s="36" t="s">
        <v>643</v>
      </c>
      <c r="F897" s="36" t="s">
        <v>633</v>
      </c>
      <c r="G897" s="9">
        <v>42186</v>
      </c>
      <c r="H897" s="172" t="s">
        <v>628</v>
      </c>
      <c r="I897" s="36" t="s">
        <v>795</v>
      </c>
      <c r="J897" s="22" t="s">
        <v>800</v>
      </c>
      <c r="K897" s="36">
        <v>85</v>
      </c>
      <c r="L897" s="36"/>
    </row>
    <row r="898" spans="1:12" s="6" customFormat="1" ht="110.25" customHeight="1" x14ac:dyDescent="0.25">
      <c r="A898" s="106"/>
      <c r="B898" s="172" t="s">
        <v>1703</v>
      </c>
      <c r="C898" s="36" t="s">
        <v>833</v>
      </c>
      <c r="D898" s="36" t="s">
        <v>618</v>
      </c>
      <c r="E898" s="36" t="s">
        <v>644</v>
      </c>
      <c r="F898" s="36" t="s">
        <v>634</v>
      </c>
      <c r="G898" s="9">
        <v>42186</v>
      </c>
      <c r="H898" s="172" t="s">
        <v>629</v>
      </c>
      <c r="I898" s="36" t="s">
        <v>795</v>
      </c>
      <c r="J898" s="22" t="s">
        <v>800</v>
      </c>
      <c r="K898" s="36">
        <v>69</v>
      </c>
      <c r="L898" s="36"/>
    </row>
    <row r="899" spans="1:12" s="6" customFormat="1" ht="126" customHeight="1" x14ac:dyDescent="0.25">
      <c r="A899" s="106"/>
      <c r="B899" s="172" t="s">
        <v>1704</v>
      </c>
      <c r="C899" s="36" t="s">
        <v>833</v>
      </c>
      <c r="D899" s="36" t="s">
        <v>619</v>
      </c>
      <c r="E899" s="36" t="s">
        <v>645</v>
      </c>
      <c r="F899" s="36" t="s">
        <v>2737</v>
      </c>
      <c r="G899" s="9">
        <v>42186</v>
      </c>
      <c r="H899" s="172" t="s">
        <v>628</v>
      </c>
      <c r="I899" s="36" t="s">
        <v>795</v>
      </c>
      <c r="J899" s="22" t="s">
        <v>800</v>
      </c>
      <c r="K899" s="36">
        <v>91</v>
      </c>
      <c r="L899" s="36"/>
    </row>
    <row r="900" spans="1:12" s="6" customFormat="1" ht="110.25" customHeight="1" x14ac:dyDescent="0.25">
      <c r="A900" s="106"/>
      <c r="B900" s="172" t="s">
        <v>1705</v>
      </c>
      <c r="C900" s="36" t="s">
        <v>833</v>
      </c>
      <c r="D900" s="36" t="s">
        <v>620</v>
      </c>
      <c r="E900" s="36" t="s">
        <v>646</v>
      </c>
      <c r="F900" s="36" t="s">
        <v>635</v>
      </c>
      <c r="G900" s="9">
        <v>42186</v>
      </c>
      <c r="H900" s="172" t="s">
        <v>628</v>
      </c>
      <c r="I900" s="36" t="s">
        <v>795</v>
      </c>
      <c r="J900" s="22" t="s">
        <v>800</v>
      </c>
      <c r="K900" s="36">
        <v>80</v>
      </c>
      <c r="L900" s="36"/>
    </row>
    <row r="901" spans="1:12" s="6" customFormat="1" ht="141.75" customHeight="1" x14ac:dyDescent="0.25">
      <c r="A901" s="106"/>
      <c r="B901" s="172" t="s">
        <v>1706</v>
      </c>
      <c r="C901" s="36" t="s">
        <v>833</v>
      </c>
      <c r="D901" s="36" t="s">
        <v>621</v>
      </c>
      <c r="E901" s="36" t="s">
        <v>647</v>
      </c>
      <c r="F901" s="36" t="s">
        <v>636</v>
      </c>
      <c r="G901" s="9">
        <v>42186</v>
      </c>
      <c r="H901" s="172" t="s">
        <v>628</v>
      </c>
      <c r="I901" s="36" t="s">
        <v>795</v>
      </c>
      <c r="J901" s="22" t="s">
        <v>800</v>
      </c>
      <c r="K901" s="36">
        <v>25</v>
      </c>
      <c r="L901" s="36"/>
    </row>
    <row r="902" spans="1:12" s="6" customFormat="1" ht="141.75" customHeight="1" x14ac:dyDescent="0.25">
      <c r="A902" s="106"/>
      <c r="B902" s="172" t="s">
        <v>1707</v>
      </c>
      <c r="C902" s="36" t="s">
        <v>833</v>
      </c>
      <c r="D902" s="36" t="s">
        <v>622</v>
      </c>
      <c r="E902" s="36" t="s">
        <v>648</v>
      </c>
      <c r="F902" s="36" t="s">
        <v>2738</v>
      </c>
      <c r="G902" s="9">
        <v>42186</v>
      </c>
      <c r="H902" s="172" t="s">
        <v>628</v>
      </c>
      <c r="I902" s="36" t="s">
        <v>795</v>
      </c>
      <c r="J902" s="22" t="s">
        <v>800</v>
      </c>
      <c r="K902" s="36">
        <v>19</v>
      </c>
      <c r="L902" s="36"/>
    </row>
    <row r="903" spans="1:12" s="6" customFormat="1" ht="126" customHeight="1" x14ac:dyDescent="0.25">
      <c r="A903" s="106"/>
      <c r="B903" s="172" t="s">
        <v>1708</v>
      </c>
      <c r="C903" s="36" t="s">
        <v>833</v>
      </c>
      <c r="D903" s="36" t="s">
        <v>623</v>
      </c>
      <c r="E903" s="36" t="s">
        <v>2741</v>
      </c>
      <c r="F903" s="36" t="s">
        <v>637</v>
      </c>
      <c r="G903" s="9">
        <v>42186</v>
      </c>
      <c r="H903" s="172" t="s">
        <v>628</v>
      </c>
      <c r="I903" s="36" t="s">
        <v>795</v>
      </c>
      <c r="J903" s="22" t="s">
        <v>800</v>
      </c>
      <c r="K903" s="36">
        <v>28</v>
      </c>
      <c r="L903" s="36"/>
    </row>
    <row r="904" spans="1:12" s="6" customFormat="1" ht="126" customHeight="1" x14ac:dyDescent="0.25">
      <c r="A904" s="106"/>
      <c r="B904" s="172" t="s">
        <v>1709</v>
      </c>
      <c r="C904" s="36" t="s">
        <v>833</v>
      </c>
      <c r="D904" s="36" t="s">
        <v>624</v>
      </c>
      <c r="E904" s="36" t="s">
        <v>649</v>
      </c>
      <c r="F904" s="36" t="s">
        <v>2740</v>
      </c>
      <c r="G904" s="9">
        <v>42186</v>
      </c>
      <c r="H904" s="172" t="s">
        <v>628</v>
      </c>
      <c r="I904" s="36" t="s">
        <v>795</v>
      </c>
      <c r="J904" s="22" t="s">
        <v>800</v>
      </c>
      <c r="K904" s="36">
        <v>10</v>
      </c>
      <c r="L904" s="36"/>
    </row>
    <row r="905" spans="1:12" s="6" customFormat="1" ht="110.25" customHeight="1" x14ac:dyDescent="0.25">
      <c r="A905" s="106"/>
      <c r="B905" s="172" t="s">
        <v>1710</v>
      </c>
      <c r="C905" s="36" t="s">
        <v>833</v>
      </c>
      <c r="D905" s="36" t="s">
        <v>625</v>
      </c>
      <c r="E905" s="36" t="s">
        <v>650</v>
      </c>
      <c r="F905" s="36" t="s">
        <v>2743</v>
      </c>
      <c r="G905" s="9">
        <v>42186</v>
      </c>
      <c r="H905" s="172" t="s">
        <v>630</v>
      </c>
      <c r="I905" s="36" t="s">
        <v>795</v>
      </c>
      <c r="J905" s="22" t="s">
        <v>800</v>
      </c>
      <c r="K905" s="36">
        <v>20</v>
      </c>
      <c r="L905" s="36"/>
    </row>
    <row r="906" spans="1:12" s="6" customFormat="1" ht="126" customHeight="1" x14ac:dyDescent="0.25">
      <c r="A906" s="106"/>
      <c r="B906" s="172" t="s">
        <v>1711</v>
      </c>
      <c r="C906" s="36" t="s">
        <v>833</v>
      </c>
      <c r="D906" s="36" t="s">
        <v>626</v>
      </c>
      <c r="E906" s="36" t="s">
        <v>651</v>
      </c>
      <c r="F906" s="36" t="s">
        <v>638</v>
      </c>
      <c r="G906" s="9">
        <v>42186</v>
      </c>
      <c r="H906" s="172" t="s">
        <v>628</v>
      </c>
      <c r="I906" s="36" t="s">
        <v>795</v>
      </c>
      <c r="J906" s="22" t="s">
        <v>800</v>
      </c>
      <c r="K906" s="36">
        <v>12</v>
      </c>
      <c r="L906" s="36"/>
    </row>
    <row r="907" spans="1:12" s="6" customFormat="1" ht="126" customHeight="1" x14ac:dyDescent="0.25">
      <c r="A907" s="106"/>
      <c r="B907" s="172" t="s">
        <v>1712</v>
      </c>
      <c r="C907" s="36" t="s">
        <v>833</v>
      </c>
      <c r="D907" s="36" t="s">
        <v>627</v>
      </c>
      <c r="E907" s="36" t="s">
        <v>2739</v>
      </c>
      <c r="F907" s="36" t="s">
        <v>639</v>
      </c>
      <c r="G907" s="9">
        <v>42186</v>
      </c>
      <c r="H907" s="172" t="s">
        <v>628</v>
      </c>
      <c r="I907" s="36" t="s">
        <v>795</v>
      </c>
      <c r="J907" s="22" t="s">
        <v>800</v>
      </c>
      <c r="K907" s="36">
        <v>34</v>
      </c>
      <c r="L907" s="36"/>
    </row>
    <row r="908" spans="1:12" s="14" customFormat="1" ht="15.75" customHeight="1" x14ac:dyDescent="0.25">
      <c r="A908" s="107"/>
      <c r="B908" s="311" t="s">
        <v>98</v>
      </c>
      <c r="C908" s="312"/>
      <c r="D908" s="312"/>
      <c r="E908" s="312"/>
      <c r="F908" s="312"/>
      <c r="G908" s="312"/>
      <c r="H908" s="313"/>
      <c r="I908" s="38">
        <v>15</v>
      </c>
      <c r="J908" s="38"/>
      <c r="K908" s="38">
        <f>SUM(K893:K907)</f>
        <v>832</v>
      </c>
      <c r="L908" s="38"/>
    </row>
    <row r="909" spans="1:12" s="6" customFormat="1" ht="203.25" customHeight="1" x14ac:dyDescent="0.25">
      <c r="A909" s="106"/>
      <c r="B909" s="172" t="s">
        <v>1713</v>
      </c>
      <c r="C909" s="36" t="s">
        <v>833</v>
      </c>
      <c r="D909" s="36" t="s">
        <v>652</v>
      </c>
      <c r="E909" s="36" t="s">
        <v>690</v>
      </c>
      <c r="F909" s="36" t="s">
        <v>675</v>
      </c>
      <c r="G909" s="9">
        <v>39400</v>
      </c>
      <c r="H909" s="172" t="s">
        <v>907</v>
      </c>
      <c r="I909" s="36" t="s">
        <v>796</v>
      </c>
      <c r="J909" s="22" t="s">
        <v>800</v>
      </c>
      <c r="K909" s="36">
        <v>421</v>
      </c>
      <c r="L909" s="36"/>
    </row>
    <row r="910" spans="1:12" s="6" customFormat="1" ht="208.5" customHeight="1" x14ac:dyDescent="0.25">
      <c r="A910" s="106"/>
      <c r="B910" s="172" t="s">
        <v>1714</v>
      </c>
      <c r="C910" s="36" t="s">
        <v>833</v>
      </c>
      <c r="D910" s="36" t="s">
        <v>653</v>
      </c>
      <c r="E910" s="36" t="s">
        <v>2735</v>
      </c>
      <c r="F910" s="36" t="s">
        <v>2734</v>
      </c>
      <c r="G910" s="9">
        <v>39400</v>
      </c>
      <c r="H910" s="172" t="s">
        <v>907</v>
      </c>
      <c r="I910" s="36" t="s">
        <v>796</v>
      </c>
      <c r="J910" s="22" t="s">
        <v>800</v>
      </c>
      <c r="K910" s="36">
        <v>259</v>
      </c>
      <c r="L910" s="36"/>
    </row>
    <row r="911" spans="1:12" s="6" customFormat="1" ht="108" customHeight="1" x14ac:dyDescent="0.25">
      <c r="A911" s="106"/>
      <c r="B911" s="172" t="s">
        <v>1715</v>
      </c>
      <c r="C911" s="36" t="s">
        <v>833</v>
      </c>
      <c r="D911" s="36" t="s">
        <v>655</v>
      </c>
      <c r="E911" s="36" t="s">
        <v>691</v>
      </c>
      <c r="F911" s="36" t="s">
        <v>676</v>
      </c>
      <c r="G911" s="9">
        <v>42186</v>
      </c>
      <c r="H911" s="172" t="s">
        <v>674</v>
      </c>
      <c r="I911" s="36" t="s">
        <v>796</v>
      </c>
      <c r="J911" s="22" t="s">
        <v>800</v>
      </c>
      <c r="K911" s="36">
        <v>403</v>
      </c>
      <c r="L911" s="36"/>
    </row>
    <row r="912" spans="1:12" s="6" customFormat="1" ht="108.75" customHeight="1" x14ac:dyDescent="0.25">
      <c r="A912" s="106"/>
      <c r="B912" s="172" t="s">
        <v>1716</v>
      </c>
      <c r="C912" s="36" t="s">
        <v>833</v>
      </c>
      <c r="D912" s="36" t="s">
        <v>656</v>
      </c>
      <c r="E912" s="36" t="s">
        <v>692</v>
      </c>
      <c r="F912" s="36" t="s">
        <v>677</v>
      </c>
      <c r="G912" s="9">
        <v>42186</v>
      </c>
      <c r="H912" s="172" t="s">
        <v>674</v>
      </c>
      <c r="I912" s="36" t="s">
        <v>796</v>
      </c>
      <c r="J912" s="22" t="s">
        <v>800</v>
      </c>
      <c r="K912" s="36">
        <v>540</v>
      </c>
      <c r="L912" s="36"/>
    </row>
    <row r="913" spans="1:12" s="6" customFormat="1" ht="110.25" customHeight="1" x14ac:dyDescent="0.25">
      <c r="A913" s="106"/>
      <c r="B913" s="172" t="s">
        <v>1717</v>
      </c>
      <c r="C913" s="36" t="s">
        <v>833</v>
      </c>
      <c r="D913" s="36" t="s">
        <v>657</v>
      </c>
      <c r="E913" s="36" t="s">
        <v>693</v>
      </c>
      <c r="F913" s="36" t="s">
        <v>2731</v>
      </c>
      <c r="G913" s="9">
        <v>42186</v>
      </c>
      <c r="H913" s="172" t="s">
        <v>674</v>
      </c>
      <c r="I913" s="36" t="s">
        <v>796</v>
      </c>
      <c r="J913" s="22" t="s">
        <v>800</v>
      </c>
      <c r="K913" s="36">
        <v>251</v>
      </c>
      <c r="L913" s="36"/>
    </row>
    <row r="914" spans="1:12" s="6" customFormat="1" ht="110.25" customHeight="1" x14ac:dyDescent="0.25">
      <c r="A914" s="106"/>
      <c r="B914" s="172" t="s">
        <v>1718</v>
      </c>
      <c r="C914" s="36" t="s">
        <v>833</v>
      </c>
      <c r="D914" s="36" t="s">
        <v>658</v>
      </c>
      <c r="E914" s="36" t="s">
        <v>694</v>
      </c>
      <c r="F914" s="36" t="s">
        <v>678</v>
      </c>
      <c r="G914" s="9">
        <v>42186</v>
      </c>
      <c r="H914" s="172" t="s">
        <v>674</v>
      </c>
      <c r="I914" s="36" t="s">
        <v>796</v>
      </c>
      <c r="J914" s="22" t="s">
        <v>800</v>
      </c>
      <c r="K914" s="36">
        <v>177</v>
      </c>
      <c r="L914" s="36"/>
    </row>
    <row r="915" spans="1:12" s="6" customFormat="1" ht="126" customHeight="1" x14ac:dyDescent="0.25">
      <c r="A915" s="106"/>
      <c r="B915" s="172" t="s">
        <v>1719</v>
      </c>
      <c r="C915" s="36" t="s">
        <v>833</v>
      </c>
      <c r="D915" s="36" t="s">
        <v>659</v>
      </c>
      <c r="E915" s="36" t="s">
        <v>695</v>
      </c>
      <c r="F915" s="36" t="s">
        <v>2733</v>
      </c>
      <c r="G915" s="9">
        <v>42186</v>
      </c>
      <c r="H915" s="172" t="s">
        <v>674</v>
      </c>
      <c r="I915" s="36" t="s">
        <v>796</v>
      </c>
      <c r="J915" s="22" t="s">
        <v>800</v>
      </c>
      <c r="K915" s="36">
        <v>230</v>
      </c>
      <c r="L915" s="36"/>
    </row>
    <row r="916" spans="1:12" s="6" customFormat="1" ht="110.25" customHeight="1" x14ac:dyDescent="0.25">
      <c r="A916" s="106"/>
      <c r="B916" s="172" t="s">
        <v>1720</v>
      </c>
      <c r="C916" s="36" t="s">
        <v>833</v>
      </c>
      <c r="D916" s="36" t="s">
        <v>660</v>
      </c>
      <c r="E916" s="36" t="s">
        <v>696</v>
      </c>
      <c r="F916" s="36" t="s">
        <v>679</v>
      </c>
      <c r="G916" s="9">
        <v>42186</v>
      </c>
      <c r="H916" s="172" t="s">
        <v>674</v>
      </c>
      <c r="I916" s="36" t="s">
        <v>796</v>
      </c>
      <c r="J916" s="22" t="s">
        <v>800</v>
      </c>
      <c r="K916" s="36">
        <v>89</v>
      </c>
      <c r="L916" s="36"/>
    </row>
    <row r="917" spans="1:12" s="6" customFormat="1" ht="126" customHeight="1" x14ac:dyDescent="0.25">
      <c r="A917" s="106"/>
      <c r="B917" s="172" t="s">
        <v>1721</v>
      </c>
      <c r="C917" s="36" t="s">
        <v>833</v>
      </c>
      <c r="D917" s="36" t="s">
        <v>654</v>
      </c>
      <c r="E917" s="36" t="s">
        <v>697</v>
      </c>
      <c r="F917" s="36" t="s">
        <v>2736</v>
      </c>
      <c r="G917" s="9">
        <v>42186</v>
      </c>
      <c r="H917" s="172" t="s">
        <v>674</v>
      </c>
      <c r="I917" s="36" t="s">
        <v>796</v>
      </c>
      <c r="J917" s="22" t="s">
        <v>800</v>
      </c>
      <c r="K917" s="36">
        <v>164</v>
      </c>
      <c r="L917" s="36"/>
    </row>
    <row r="918" spans="1:12" s="6" customFormat="1" ht="126" customHeight="1" x14ac:dyDescent="0.25">
      <c r="A918" s="106"/>
      <c r="B918" s="172" t="s">
        <v>1722</v>
      </c>
      <c r="C918" s="36" t="s">
        <v>833</v>
      </c>
      <c r="D918" s="36" t="s">
        <v>661</v>
      </c>
      <c r="E918" s="36" t="s">
        <v>698</v>
      </c>
      <c r="F918" s="36" t="s">
        <v>680</v>
      </c>
      <c r="G918" s="9">
        <v>42186</v>
      </c>
      <c r="H918" s="172" t="s">
        <v>674</v>
      </c>
      <c r="I918" s="36" t="s">
        <v>796</v>
      </c>
      <c r="J918" s="22" t="s">
        <v>800</v>
      </c>
      <c r="K918" s="36">
        <v>63</v>
      </c>
      <c r="L918" s="36"/>
    </row>
    <row r="919" spans="1:12" s="6" customFormat="1" ht="110.25" customHeight="1" x14ac:dyDescent="0.25">
      <c r="A919" s="106"/>
      <c r="B919" s="172" t="s">
        <v>1723</v>
      </c>
      <c r="C919" s="36" t="s">
        <v>833</v>
      </c>
      <c r="D919" s="36" t="s">
        <v>662</v>
      </c>
      <c r="E919" s="36" t="s">
        <v>699</v>
      </c>
      <c r="F919" s="36" t="s">
        <v>681</v>
      </c>
      <c r="G919" s="9">
        <v>42186</v>
      </c>
      <c r="H919" s="172" t="s">
        <v>674</v>
      </c>
      <c r="I919" s="36" t="s">
        <v>796</v>
      </c>
      <c r="J919" s="22" t="s">
        <v>800</v>
      </c>
      <c r="K919" s="36">
        <v>93</v>
      </c>
      <c r="L919" s="36"/>
    </row>
    <row r="920" spans="1:12" s="6" customFormat="1" ht="110.25" customHeight="1" x14ac:dyDescent="0.25">
      <c r="A920" s="106"/>
      <c r="B920" s="172" t="s">
        <v>1724</v>
      </c>
      <c r="C920" s="36" t="s">
        <v>833</v>
      </c>
      <c r="D920" s="36" t="s">
        <v>663</v>
      </c>
      <c r="E920" s="36" t="s">
        <v>700</v>
      </c>
      <c r="F920" s="36" t="s">
        <v>682</v>
      </c>
      <c r="G920" s="9">
        <v>42186</v>
      </c>
      <c r="H920" s="172" t="s">
        <v>674</v>
      </c>
      <c r="I920" s="36" t="s">
        <v>796</v>
      </c>
      <c r="J920" s="22" t="s">
        <v>800</v>
      </c>
      <c r="K920" s="36">
        <v>82</v>
      </c>
      <c r="L920" s="36"/>
    </row>
    <row r="921" spans="1:12" s="6" customFormat="1" ht="126" customHeight="1" x14ac:dyDescent="0.25">
      <c r="A921" s="106"/>
      <c r="B921" s="172" t="s">
        <v>1725</v>
      </c>
      <c r="C921" s="36" t="s">
        <v>833</v>
      </c>
      <c r="D921" s="36" t="s">
        <v>664</v>
      </c>
      <c r="E921" s="36" t="s">
        <v>988</v>
      </c>
      <c r="F921" s="36" t="s">
        <v>683</v>
      </c>
      <c r="G921" s="9">
        <v>42186</v>
      </c>
      <c r="H921" s="172" t="s">
        <v>674</v>
      </c>
      <c r="I921" s="36" t="s">
        <v>796</v>
      </c>
      <c r="J921" s="22" t="s">
        <v>800</v>
      </c>
      <c r="K921" s="36">
        <v>66</v>
      </c>
      <c r="L921" s="36"/>
    </row>
    <row r="922" spans="1:12" s="6" customFormat="1" ht="110.25" customHeight="1" x14ac:dyDescent="0.25">
      <c r="A922" s="106"/>
      <c r="B922" s="172" t="s">
        <v>1726</v>
      </c>
      <c r="C922" s="36" t="s">
        <v>833</v>
      </c>
      <c r="D922" s="36" t="s">
        <v>665</v>
      </c>
      <c r="E922" s="36" t="s">
        <v>701</v>
      </c>
      <c r="F922" s="36" t="s">
        <v>684</v>
      </c>
      <c r="G922" s="9">
        <v>42186</v>
      </c>
      <c r="H922" s="172" t="s">
        <v>674</v>
      </c>
      <c r="I922" s="36" t="s">
        <v>796</v>
      </c>
      <c r="J922" s="22" t="s">
        <v>800</v>
      </c>
      <c r="K922" s="36">
        <v>138</v>
      </c>
      <c r="L922" s="36"/>
    </row>
    <row r="923" spans="1:12" s="6" customFormat="1" ht="126" customHeight="1" x14ac:dyDescent="0.25">
      <c r="A923" s="106"/>
      <c r="B923" s="172" t="s">
        <v>1727</v>
      </c>
      <c r="C923" s="36" t="s">
        <v>833</v>
      </c>
      <c r="D923" s="36" t="s">
        <v>666</v>
      </c>
      <c r="E923" s="36" t="s">
        <v>702</v>
      </c>
      <c r="F923" s="36" t="s">
        <v>685</v>
      </c>
      <c r="G923" s="9">
        <v>42186</v>
      </c>
      <c r="H923" s="172" t="s">
        <v>674</v>
      </c>
      <c r="I923" s="36" t="s">
        <v>796</v>
      </c>
      <c r="J923" s="22" t="s">
        <v>800</v>
      </c>
      <c r="K923" s="36">
        <v>99</v>
      </c>
      <c r="L923" s="36"/>
    </row>
    <row r="924" spans="1:12" s="6" customFormat="1" ht="126" customHeight="1" x14ac:dyDescent="0.25">
      <c r="A924" s="106"/>
      <c r="B924" s="172" t="s">
        <v>1728</v>
      </c>
      <c r="C924" s="36" t="s">
        <v>833</v>
      </c>
      <c r="D924" s="36" t="s">
        <v>667</v>
      </c>
      <c r="E924" s="36" t="s">
        <v>703</v>
      </c>
      <c r="F924" s="36" t="s">
        <v>2732</v>
      </c>
      <c r="G924" s="9">
        <v>42186</v>
      </c>
      <c r="H924" s="172" t="s">
        <v>674</v>
      </c>
      <c r="I924" s="36" t="s">
        <v>796</v>
      </c>
      <c r="J924" s="22" t="s">
        <v>800</v>
      </c>
      <c r="K924" s="36">
        <v>56</v>
      </c>
      <c r="L924" s="36"/>
    </row>
    <row r="925" spans="1:12" s="6" customFormat="1" ht="110.25" customHeight="1" x14ac:dyDescent="0.25">
      <c r="A925" s="106"/>
      <c r="B925" s="172" t="s">
        <v>1729</v>
      </c>
      <c r="C925" s="36" t="s">
        <v>833</v>
      </c>
      <c r="D925" s="36" t="s">
        <v>668</v>
      </c>
      <c r="E925" s="36" t="s">
        <v>704</v>
      </c>
      <c r="F925" s="36" t="s">
        <v>686</v>
      </c>
      <c r="G925" s="9">
        <v>42186</v>
      </c>
      <c r="H925" s="172" t="s">
        <v>674</v>
      </c>
      <c r="I925" s="36" t="s">
        <v>796</v>
      </c>
      <c r="J925" s="22" t="s">
        <v>800</v>
      </c>
      <c r="K925" s="36">
        <v>38</v>
      </c>
      <c r="L925" s="36"/>
    </row>
    <row r="926" spans="1:12" s="6" customFormat="1" ht="126" customHeight="1" x14ac:dyDescent="0.25">
      <c r="A926" s="106"/>
      <c r="B926" s="172" t="s">
        <v>1730</v>
      </c>
      <c r="C926" s="36" t="s">
        <v>833</v>
      </c>
      <c r="D926" s="36" t="s">
        <v>669</v>
      </c>
      <c r="E926" s="36" t="s">
        <v>705</v>
      </c>
      <c r="F926" s="36" t="s">
        <v>687</v>
      </c>
      <c r="G926" s="9">
        <v>42186</v>
      </c>
      <c r="H926" s="172" t="s">
        <v>674</v>
      </c>
      <c r="I926" s="36" t="s">
        <v>796</v>
      </c>
      <c r="J926" s="22" t="s">
        <v>800</v>
      </c>
      <c r="K926" s="36">
        <v>9</v>
      </c>
      <c r="L926" s="36"/>
    </row>
    <row r="927" spans="1:12" s="6" customFormat="1" ht="110.25" customHeight="1" x14ac:dyDescent="0.25">
      <c r="A927" s="106"/>
      <c r="B927" s="172" t="s">
        <v>1731</v>
      </c>
      <c r="C927" s="36" t="s">
        <v>833</v>
      </c>
      <c r="D927" s="36" t="s">
        <v>670</v>
      </c>
      <c r="E927" s="36" t="s">
        <v>706</v>
      </c>
      <c r="F927" s="36" t="s">
        <v>688</v>
      </c>
      <c r="G927" s="9">
        <v>42186</v>
      </c>
      <c r="H927" s="172" t="s">
        <v>674</v>
      </c>
      <c r="I927" s="36" t="s">
        <v>796</v>
      </c>
      <c r="J927" s="22" t="s">
        <v>800</v>
      </c>
      <c r="K927" s="36">
        <v>49</v>
      </c>
      <c r="L927" s="36"/>
    </row>
    <row r="928" spans="1:12" s="6" customFormat="1" ht="110.25" customHeight="1" x14ac:dyDescent="0.25">
      <c r="A928" s="106"/>
      <c r="B928" s="172" t="s">
        <v>1732</v>
      </c>
      <c r="C928" s="36" t="s">
        <v>833</v>
      </c>
      <c r="D928" s="36" t="s">
        <v>671</v>
      </c>
      <c r="E928" s="36" t="s">
        <v>707</v>
      </c>
      <c r="F928" s="36" t="s">
        <v>689</v>
      </c>
      <c r="G928" s="9">
        <v>42186</v>
      </c>
      <c r="H928" s="172" t="s">
        <v>674</v>
      </c>
      <c r="I928" s="36" t="s">
        <v>796</v>
      </c>
      <c r="J928" s="22" t="s">
        <v>800</v>
      </c>
      <c r="K928" s="36">
        <v>54</v>
      </c>
      <c r="L928" s="36"/>
    </row>
    <row r="929" spans="1:13" s="6" customFormat="1" ht="141.75" customHeight="1" x14ac:dyDescent="0.25">
      <c r="A929" s="106"/>
      <c r="B929" s="172" t="s">
        <v>1733</v>
      </c>
      <c r="C929" s="36" t="s">
        <v>833</v>
      </c>
      <c r="D929" s="36" t="s">
        <v>672</v>
      </c>
      <c r="E929" s="36" t="s">
        <v>708</v>
      </c>
      <c r="F929" s="36" t="s">
        <v>1139</v>
      </c>
      <c r="G929" s="9">
        <v>42186</v>
      </c>
      <c r="H929" s="172" t="s">
        <v>674</v>
      </c>
      <c r="I929" s="36" t="s">
        <v>796</v>
      </c>
      <c r="J929" s="22" t="s">
        <v>800</v>
      </c>
      <c r="K929" s="36">
        <v>34</v>
      </c>
      <c r="L929" s="36"/>
    </row>
    <row r="930" spans="1:13" s="6" customFormat="1" ht="126" customHeight="1" x14ac:dyDescent="0.25">
      <c r="A930" s="106"/>
      <c r="B930" s="172" t="s">
        <v>1734</v>
      </c>
      <c r="C930" s="36" t="s">
        <v>833</v>
      </c>
      <c r="D930" s="36" t="s">
        <v>673</v>
      </c>
      <c r="E930" s="36" t="s">
        <v>709</v>
      </c>
      <c r="F930" s="36" t="s">
        <v>676</v>
      </c>
      <c r="G930" s="9">
        <v>42186</v>
      </c>
      <c r="H930" s="172" t="s">
        <v>674</v>
      </c>
      <c r="I930" s="36" t="s">
        <v>796</v>
      </c>
      <c r="J930" s="22" t="s">
        <v>800</v>
      </c>
      <c r="K930" s="36">
        <v>400</v>
      </c>
      <c r="L930" s="36"/>
    </row>
    <row r="931" spans="1:13" s="14" customFormat="1" ht="15.75" customHeight="1" x14ac:dyDescent="0.25">
      <c r="A931" s="107"/>
      <c r="B931" s="311" t="s">
        <v>98</v>
      </c>
      <c r="C931" s="312"/>
      <c r="D931" s="312"/>
      <c r="E931" s="312"/>
      <c r="F931" s="312"/>
      <c r="G931" s="312"/>
      <c r="H931" s="313"/>
      <c r="I931" s="38">
        <v>22</v>
      </c>
      <c r="J931" s="38"/>
      <c r="K931" s="38">
        <f>SUM(K909:K930)</f>
        <v>3715</v>
      </c>
      <c r="L931" s="38"/>
    </row>
    <row r="932" spans="1:13" s="136" customFormat="1" ht="189" x14ac:dyDescent="0.25">
      <c r="A932" s="150"/>
      <c r="B932" s="173" t="s">
        <v>1735</v>
      </c>
      <c r="C932" s="151" t="s">
        <v>833</v>
      </c>
      <c r="D932" s="151" t="s">
        <v>892</v>
      </c>
      <c r="E932" s="151" t="s">
        <v>989</v>
      </c>
      <c r="F932" s="151" t="s">
        <v>712</v>
      </c>
      <c r="G932" s="152">
        <v>38810</v>
      </c>
      <c r="H932" s="173" t="s">
        <v>711</v>
      </c>
      <c r="I932" s="151" t="s">
        <v>838</v>
      </c>
      <c r="J932" s="151" t="s">
        <v>802</v>
      </c>
      <c r="K932" s="151">
        <v>212</v>
      </c>
      <c r="L932" s="151" t="s">
        <v>1324</v>
      </c>
      <c r="M932" s="41"/>
    </row>
    <row r="933" spans="1:13" s="14" customFormat="1" ht="15.75" customHeight="1" x14ac:dyDescent="0.25">
      <c r="A933" s="107"/>
      <c r="B933" s="314" t="s">
        <v>98</v>
      </c>
      <c r="C933" s="315"/>
      <c r="D933" s="315"/>
      <c r="E933" s="315"/>
      <c r="F933" s="315"/>
      <c r="G933" s="315"/>
      <c r="H933" s="316"/>
      <c r="I933" s="35">
        <v>1</v>
      </c>
      <c r="J933" s="35"/>
      <c r="K933" s="35">
        <f>SUM(K932)</f>
        <v>212</v>
      </c>
      <c r="L933" s="35"/>
    </row>
    <row r="934" spans="1:13" s="6" customFormat="1" ht="96" customHeight="1" x14ac:dyDescent="0.25">
      <c r="A934" s="106"/>
      <c r="B934" s="172" t="s">
        <v>1736</v>
      </c>
      <c r="C934" s="36" t="s">
        <v>833</v>
      </c>
      <c r="D934" s="36" t="s">
        <v>710</v>
      </c>
      <c r="E934" s="36" t="s">
        <v>714</v>
      </c>
      <c r="F934" s="36" t="s">
        <v>713</v>
      </c>
      <c r="G934" s="9">
        <v>42186</v>
      </c>
      <c r="H934" s="172" t="s">
        <v>1140</v>
      </c>
      <c r="I934" s="36" t="s">
        <v>797</v>
      </c>
      <c r="J934" s="36" t="s">
        <v>800</v>
      </c>
      <c r="K934" s="36">
        <v>1510</v>
      </c>
      <c r="L934" s="36"/>
    </row>
    <row r="935" spans="1:13" s="14" customFormat="1" ht="15.75" customHeight="1" x14ac:dyDescent="0.25">
      <c r="A935" s="107"/>
      <c r="B935" s="311" t="s">
        <v>98</v>
      </c>
      <c r="C935" s="312"/>
      <c r="D935" s="312"/>
      <c r="E935" s="312"/>
      <c r="F935" s="312"/>
      <c r="G935" s="312"/>
      <c r="H935" s="313"/>
      <c r="I935" s="38">
        <v>1</v>
      </c>
      <c r="J935" s="38"/>
      <c r="K935" s="38">
        <f>SUM(K934)</f>
        <v>1510</v>
      </c>
      <c r="L935" s="38"/>
    </row>
    <row r="936" spans="1:13" s="69" customFormat="1" ht="17.25" customHeight="1" x14ac:dyDescent="0.25">
      <c r="A936" s="115"/>
      <c r="B936" s="299" t="s">
        <v>1035</v>
      </c>
      <c r="C936" s="300"/>
      <c r="D936" s="300"/>
      <c r="E936" s="300"/>
      <c r="F936" s="301"/>
      <c r="G936" s="67"/>
      <c r="H936" s="200"/>
      <c r="I936" s="67">
        <f>I908</f>
        <v>15</v>
      </c>
      <c r="J936" s="67"/>
      <c r="K936" s="67">
        <f>K908</f>
        <v>832</v>
      </c>
      <c r="L936" s="67"/>
      <c r="M936" s="8"/>
    </row>
    <row r="937" spans="1:13" s="69" customFormat="1" ht="15.75" customHeight="1" x14ac:dyDescent="0.25">
      <c r="A937" s="115"/>
      <c r="B937" s="299" t="s">
        <v>1036</v>
      </c>
      <c r="C937" s="300"/>
      <c r="D937" s="300"/>
      <c r="E937" s="300"/>
      <c r="F937" s="301"/>
      <c r="G937" s="67"/>
      <c r="H937" s="200"/>
      <c r="I937" s="67">
        <f>I931</f>
        <v>22</v>
      </c>
      <c r="J937" s="67"/>
      <c r="K937" s="67">
        <f>K931</f>
        <v>3715</v>
      </c>
      <c r="L937" s="67"/>
      <c r="M937" s="8"/>
    </row>
    <row r="938" spans="1:13" s="69" customFormat="1" ht="14.25" customHeight="1" x14ac:dyDescent="0.25">
      <c r="A938" s="115"/>
      <c r="B938" s="299" t="s">
        <v>1037</v>
      </c>
      <c r="C938" s="300"/>
      <c r="D938" s="300"/>
      <c r="E938" s="300"/>
      <c r="F938" s="301"/>
      <c r="G938" s="67"/>
      <c r="H938" s="200"/>
      <c r="I938" s="67">
        <f>I933</f>
        <v>1</v>
      </c>
      <c r="J938" s="67"/>
      <c r="K938" s="67">
        <f>K933</f>
        <v>212</v>
      </c>
      <c r="L938" s="67"/>
      <c r="M938" s="8"/>
    </row>
    <row r="939" spans="1:13" s="69" customFormat="1" ht="13.5" customHeight="1" x14ac:dyDescent="0.25">
      <c r="A939" s="115"/>
      <c r="B939" s="299" t="s">
        <v>1038</v>
      </c>
      <c r="C939" s="300"/>
      <c r="D939" s="300"/>
      <c r="E939" s="300"/>
      <c r="F939" s="301"/>
      <c r="G939" s="67"/>
      <c r="H939" s="200"/>
      <c r="I939" s="67">
        <f>I935</f>
        <v>1</v>
      </c>
      <c r="J939" s="67"/>
      <c r="K939" s="67">
        <f>K935</f>
        <v>1510</v>
      </c>
      <c r="L939" s="67"/>
      <c r="M939" s="8"/>
    </row>
    <row r="940" spans="1:13" s="89" customFormat="1" ht="16.5" customHeight="1" x14ac:dyDescent="0.25">
      <c r="A940" s="109"/>
      <c r="B940" s="302" t="s">
        <v>973</v>
      </c>
      <c r="C940" s="303"/>
      <c r="D940" s="303"/>
      <c r="E940" s="303"/>
      <c r="F940" s="303"/>
      <c r="G940" s="303"/>
      <c r="H940" s="304"/>
      <c r="I940" s="72">
        <f>SUM(I936:I939)</f>
        <v>39</v>
      </c>
      <c r="J940" s="72"/>
      <c r="K940" s="72">
        <f>SUM(K936:K939)</f>
        <v>6269</v>
      </c>
      <c r="L940" s="72"/>
      <c r="M940" s="16"/>
    </row>
    <row r="941" spans="1:13" s="84" customFormat="1" ht="15.75" customHeight="1" x14ac:dyDescent="0.25">
      <c r="A941" s="109" t="s">
        <v>1297</v>
      </c>
      <c r="B941" s="308" t="s">
        <v>715</v>
      </c>
      <c r="C941" s="309"/>
      <c r="D941" s="309"/>
      <c r="E941" s="309"/>
      <c r="F941" s="309"/>
      <c r="G941" s="309"/>
      <c r="H941" s="310"/>
      <c r="I941" s="70"/>
      <c r="J941" s="70"/>
      <c r="K941" s="70"/>
      <c r="L941" s="70"/>
      <c r="M941" s="14"/>
    </row>
    <row r="942" spans="1:13" s="6" customFormat="1" ht="157.5" customHeight="1" x14ac:dyDescent="0.25">
      <c r="A942" s="106"/>
      <c r="B942" s="172" t="s">
        <v>1737</v>
      </c>
      <c r="C942" s="36" t="s">
        <v>834</v>
      </c>
      <c r="D942" s="36" t="s">
        <v>716</v>
      </c>
      <c r="E942" s="36" t="s">
        <v>2760</v>
      </c>
      <c r="F942" s="36" t="s">
        <v>2759</v>
      </c>
      <c r="G942" s="9">
        <v>41600</v>
      </c>
      <c r="H942" s="172" t="s">
        <v>724</v>
      </c>
      <c r="I942" s="36" t="s">
        <v>795</v>
      </c>
      <c r="J942" s="36" t="s">
        <v>800</v>
      </c>
      <c r="K942" s="36">
        <v>149</v>
      </c>
      <c r="L942" s="36"/>
    </row>
    <row r="943" spans="1:13" s="6" customFormat="1" ht="157.5" customHeight="1" x14ac:dyDescent="0.25">
      <c r="A943" s="106"/>
      <c r="B943" s="172" t="s">
        <v>1738</v>
      </c>
      <c r="C943" s="36" t="s">
        <v>834</v>
      </c>
      <c r="D943" s="36" t="s">
        <v>717</v>
      </c>
      <c r="E943" s="36" t="s">
        <v>2758</v>
      </c>
      <c r="F943" s="36" t="s">
        <v>727</v>
      </c>
      <c r="G943" s="9">
        <v>41600</v>
      </c>
      <c r="H943" s="172" t="s">
        <v>724</v>
      </c>
      <c r="I943" s="36" t="s">
        <v>795</v>
      </c>
      <c r="J943" s="36" t="s">
        <v>800</v>
      </c>
      <c r="K943" s="36">
        <v>104</v>
      </c>
      <c r="L943" s="36"/>
    </row>
    <row r="944" spans="1:13" s="6" customFormat="1" ht="173.25" customHeight="1" x14ac:dyDescent="0.25">
      <c r="A944" s="106"/>
      <c r="B944" s="172" t="s">
        <v>1739</v>
      </c>
      <c r="C944" s="36" t="s">
        <v>834</v>
      </c>
      <c r="D944" s="36" t="s">
        <v>718</v>
      </c>
      <c r="E944" s="36" t="s">
        <v>2761</v>
      </c>
      <c r="F944" s="36" t="s">
        <v>728</v>
      </c>
      <c r="G944" s="9">
        <v>41600</v>
      </c>
      <c r="H944" s="172" t="s">
        <v>724</v>
      </c>
      <c r="I944" s="36" t="s">
        <v>795</v>
      </c>
      <c r="J944" s="36" t="s">
        <v>800</v>
      </c>
      <c r="K944" s="36">
        <v>128</v>
      </c>
      <c r="L944" s="36"/>
    </row>
    <row r="945" spans="1:13" s="6" customFormat="1" ht="141.75" customHeight="1" x14ac:dyDescent="0.25">
      <c r="A945" s="106"/>
      <c r="B945" s="172" t="s">
        <v>1740</v>
      </c>
      <c r="C945" s="36" t="s">
        <v>834</v>
      </c>
      <c r="D945" s="36" t="s">
        <v>719</v>
      </c>
      <c r="E945" s="36" t="s">
        <v>2763</v>
      </c>
      <c r="F945" s="36" t="s">
        <v>2762</v>
      </c>
      <c r="G945" s="9">
        <v>41850</v>
      </c>
      <c r="H945" s="172" t="s">
        <v>725</v>
      </c>
      <c r="I945" s="36" t="s">
        <v>795</v>
      </c>
      <c r="J945" s="36" t="s">
        <v>800</v>
      </c>
      <c r="K945" s="36">
        <v>128</v>
      </c>
      <c r="L945" s="36"/>
    </row>
    <row r="946" spans="1:13" s="138" customFormat="1" ht="147" customHeight="1" x14ac:dyDescent="0.25">
      <c r="A946" s="150"/>
      <c r="B946" s="173" t="s">
        <v>1741</v>
      </c>
      <c r="C946" s="151" t="s">
        <v>834</v>
      </c>
      <c r="D946" s="151" t="s">
        <v>720</v>
      </c>
      <c r="E946" s="151" t="s">
        <v>1015</v>
      </c>
      <c r="F946" s="151" t="s">
        <v>744</v>
      </c>
      <c r="G946" s="152">
        <v>41850</v>
      </c>
      <c r="H946" s="173" t="s">
        <v>725</v>
      </c>
      <c r="I946" s="151" t="s">
        <v>795</v>
      </c>
      <c r="J946" s="151" t="s">
        <v>800</v>
      </c>
      <c r="K946" s="151"/>
      <c r="L946" s="151" t="s">
        <v>1323</v>
      </c>
      <c r="M946" s="125"/>
    </row>
    <row r="947" spans="1:13" s="6" customFormat="1" ht="126" customHeight="1" x14ac:dyDescent="0.25">
      <c r="A947" s="106"/>
      <c r="B947" s="172" t="s">
        <v>1742</v>
      </c>
      <c r="C947" s="36" t="s">
        <v>834</v>
      </c>
      <c r="D947" s="36" t="s">
        <v>721</v>
      </c>
      <c r="E947" s="36" t="s">
        <v>2764</v>
      </c>
      <c r="F947" s="36" t="s">
        <v>729</v>
      </c>
      <c r="G947" s="9">
        <v>41600</v>
      </c>
      <c r="H947" s="172" t="s">
        <v>724</v>
      </c>
      <c r="I947" s="36" t="s">
        <v>795</v>
      </c>
      <c r="J947" s="36" t="s">
        <v>800</v>
      </c>
      <c r="K947" s="36">
        <v>56</v>
      </c>
      <c r="L947" s="36"/>
    </row>
    <row r="948" spans="1:13" s="6" customFormat="1" ht="157.5" customHeight="1" x14ac:dyDescent="0.25">
      <c r="A948" s="106"/>
      <c r="B948" s="172" t="s">
        <v>1743</v>
      </c>
      <c r="C948" s="36" t="s">
        <v>834</v>
      </c>
      <c r="D948" s="36" t="s">
        <v>722</v>
      </c>
      <c r="E948" s="36" t="s">
        <v>2766</v>
      </c>
      <c r="F948" s="36" t="s">
        <v>2767</v>
      </c>
      <c r="G948" s="9">
        <v>41600</v>
      </c>
      <c r="H948" s="172" t="s">
        <v>724</v>
      </c>
      <c r="I948" s="36" t="s">
        <v>795</v>
      </c>
      <c r="J948" s="36" t="s">
        <v>800</v>
      </c>
      <c r="K948" s="36">
        <v>113</v>
      </c>
      <c r="L948" s="36"/>
    </row>
    <row r="949" spans="1:13" s="6" customFormat="1" ht="126" customHeight="1" x14ac:dyDescent="0.25">
      <c r="A949" s="106"/>
      <c r="B949" s="172" t="s">
        <v>1744</v>
      </c>
      <c r="C949" s="36" t="s">
        <v>834</v>
      </c>
      <c r="D949" s="36" t="s">
        <v>723</v>
      </c>
      <c r="E949" s="36" t="s">
        <v>2765</v>
      </c>
      <c r="F949" s="36" t="s">
        <v>730</v>
      </c>
      <c r="G949" s="9">
        <v>42520</v>
      </c>
      <c r="H949" s="172" t="s">
        <v>726</v>
      </c>
      <c r="I949" s="36" t="s">
        <v>795</v>
      </c>
      <c r="J949" s="36" t="s">
        <v>800</v>
      </c>
      <c r="K949" s="36">
        <v>96</v>
      </c>
      <c r="L949" s="36"/>
    </row>
    <row r="950" spans="1:13" s="14" customFormat="1" ht="15.75" customHeight="1" x14ac:dyDescent="0.25">
      <c r="A950" s="107"/>
      <c r="B950" s="311" t="s">
        <v>98</v>
      </c>
      <c r="C950" s="312"/>
      <c r="D950" s="312"/>
      <c r="E950" s="312"/>
      <c r="F950" s="312"/>
      <c r="G950" s="312"/>
      <c r="H950" s="313"/>
      <c r="I950" s="38">
        <v>8</v>
      </c>
      <c r="J950" s="38"/>
      <c r="K950" s="38">
        <f>SUM(K942:K949)</f>
        <v>774</v>
      </c>
      <c r="L950" s="38"/>
    </row>
    <row r="951" spans="1:13" s="6" customFormat="1" ht="161.25" customHeight="1" x14ac:dyDescent="0.25">
      <c r="A951" s="106"/>
      <c r="B951" s="172" t="s">
        <v>1745</v>
      </c>
      <c r="C951" s="36" t="s">
        <v>834</v>
      </c>
      <c r="D951" s="36" t="s">
        <v>731</v>
      </c>
      <c r="E951" s="36" t="s">
        <v>2746</v>
      </c>
      <c r="F951" s="36" t="s">
        <v>743</v>
      </c>
      <c r="G951" s="9">
        <v>41850</v>
      </c>
      <c r="H951" s="172" t="s">
        <v>725</v>
      </c>
      <c r="I951" s="36" t="s">
        <v>796</v>
      </c>
      <c r="J951" s="36" t="s">
        <v>800</v>
      </c>
      <c r="K951" s="36">
        <v>660</v>
      </c>
      <c r="L951" s="36"/>
    </row>
    <row r="952" spans="1:13" s="6" customFormat="1" ht="147.75" customHeight="1" x14ac:dyDescent="0.25">
      <c r="A952" s="106"/>
      <c r="B952" s="172" t="s">
        <v>1746</v>
      </c>
      <c r="C952" s="36" t="s">
        <v>834</v>
      </c>
      <c r="D952" s="36" t="s">
        <v>732</v>
      </c>
      <c r="E952" s="36" t="s">
        <v>929</v>
      </c>
      <c r="F952" s="36" t="s">
        <v>2747</v>
      </c>
      <c r="G952" s="9">
        <v>41850</v>
      </c>
      <c r="H952" s="172" t="s">
        <v>725</v>
      </c>
      <c r="I952" s="36" t="s">
        <v>796</v>
      </c>
      <c r="J952" s="36" t="s">
        <v>800</v>
      </c>
      <c r="K952" s="36">
        <v>533</v>
      </c>
      <c r="L952" s="36"/>
    </row>
    <row r="953" spans="1:13" s="6" customFormat="1" ht="141.75" customHeight="1" x14ac:dyDescent="0.25">
      <c r="A953" s="106"/>
      <c r="B953" s="172" t="s">
        <v>1747</v>
      </c>
      <c r="C953" s="36" t="s">
        <v>834</v>
      </c>
      <c r="D953" s="36" t="s">
        <v>733</v>
      </c>
      <c r="E953" s="36" t="s">
        <v>2755</v>
      </c>
      <c r="F953" s="36" t="s">
        <v>2754</v>
      </c>
      <c r="G953" s="9">
        <v>41850</v>
      </c>
      <c r="H953" s="172" t="s">
        <v>725</v>
      </c>
      <c r="I953" s="36" t="s">
        <v>796</v>
      </c>
      <c r="J953" s="36" t="s">
        <v>800</v>
      </c>
      <c r="K953" s="36">
        <v>198</v>
      </c>
      <c r="L953" s="36"/>
    </row>
    <row r="954" spans="1:13" s="6" customFormat="1" ht="157.5" customHeight="1" x14ac:dyDescent="0.25">
      <c r="A954" s="106"/>
      <c r="B954" s="172" t="s">
        <v>1748</v>
      </c>
      <c r="C954" s="36" t="s">
        <v>834</v>
      </c>
      <c r="D954" s="36" t="s">
        <v>734</v>
      </c>
      <c r="E954" s="36" t="s">
        <v>930</v>
      </c>
      <c r="F954" s="36" t="s">
        <v>2756</v>
      </c>
      <c r="G954" s="9">
        <v>39400</v>
      </c>
      <c r="H954" s="172" t="s">
        <v>742</v>
      </c>
      <c r="I954" s="36" t="s">
        <v>796</v>
      </c>
      <c r="J954" s="36" t="s">
        <v>800</v>
      </c>
      <c r="K954" s="36">
        <v>148</v>
      </c>
      <c r="L954" s="36"/>
    </row>
    <row r="955" spans="1:13" s="6" customFormat="1" ht="141.75" customHeight="1" x14ac:dyDescent="0.25">
      <c r="A955" s="106"/>
      <c r="B955" s="172" t="s">
        <v>1749</v>
      </c>
      <c r="C955" s="36" t="s">
        <v>834</v>
      </c>
      <c r="D955" s="36" t="s">
        <v>735</v>
      </c>
      <c r="E955" s="36" t="s">
        <v>931</v>
      </c>
      <c r="F955" s="36" t="s">
        <v>745</v>
      </c>
      <c r="G955" s="9">
        <v>41600</v>
      </c>
      <c r="H955" s="172" t="s">
        <v>724</v>
      </c>
      <c r="I955" s="36" t="s">
        <v>796</v>
      </c>
      <c r="J955" s="36" t="s">
        <v>800</v>
      </c>
      <c r="K955" s="36">
        <v>171</v>
      </c>
      <c r="L955" s="36"/>
    </row>
    <row r="956" spans="1:13" s="6" customFormat="1" ht="141.75" customHeight="1" x14ac:dyDescent="0.25">
      <c r="A956" s="106"/>
      <c r="B956" s="172" t="s">
        <v>1750</v>
      </c>
      <c r="C956" s="36" t="s">
        <v>834</v>
      </c>
      <c r="D956" s="36" t="s">
        <v>736</v>
      </c>
      <c r="E956" s="36" t="s">
        <v>932</v>
      </c>
      <c r="F956" s="36" t="s">
        <v>746</v>
      </c>
      <c r="G956" s="9">
        <v>41850</v>
      </c>
      <c r="H956" s="172" t="s">
        <v>725</v>
      </c>
      <c r="I956" s="36" t="s">
        <v>796</v>
      </c>
      <c r="J956" s="36" t="s">
        <v>800</v>
      </c>
      <c r="K956" s="36">
        <v>104</v>
      </c>
      <c r="L956" s="36"/>
    </row>
    <row r="957" spans="1:13" s="6" customFormat="1" ht="141.75" customHeight="1" x14ac:dyDescent="0.25">
      <c r="A957" s="106"/>
      <c r="B957" s="172" t="s">
        <v>1751</v>
      </c>
      <c r="C957" s="36" t="s">
        <v>834</v>
      </c>
      <c r="D957" s="36" t="s">
        <v>737</v>
      </c>
      <c r="E957" s="36" t="s">
        <v>2749</v>
      </c>
      <c r="F957" s="36" t="s">
        <v>2748</v>
      </c>
      <c r="G957" s="9">
        <v>41850</v>
      </c>
      <c r="H957" s="172" t="s">
        <v>725</v>
      </c>
      <c r="I957" s="36" t="s">
        <v>796</v>
      </c>
      <c r="J957" s="36" t="s">
        <v>800</v>
      </c>
      <c r="K957" s="36">
        <v>120</v>
      </c>
      <c r="L957" s="36"/>
    </row>
    <row r="958" spans="1:13" s="6" customFormat="1" ht="141.75" customHeight="1" x14ac:dyDescent="0.25">
      <c r="A958" s="106"/>
      <c r="B958" s="172" t="s">
        <v>1752</v>
      </c>
      <c r="C958" s="36" t="s">
        <v>834</v>
      </c>
      <c r="D958" s="36" t="s">
        <v>738</v>
      </c>
      <c r="E958" s="36" t="s">
        <v>2750</v>
      </c>
      <c r="F958" s="36" t="s">
        <v>747</v>
      </c>
      <c r="G958" s="9">
        <v>41600</v>
      </c>
      <c r="H958" s="172" t="s">
        <v>724</v>
      </c>
      <c r="I958" s="36" t="s">
        <v>796</v>
      </c>
      <c r="J958" s="36" t="s">
        <v>800</v>
      </c>
      <c r="K958" s="36">
        <v>151</v>
      </c>
      <c r="L958" s="36"/>
    </row>
    <row r="959" spans="1:13" s="6" customFormat="1" ht="157.5" customHeight="1" x14ac:dyDescent="0.25">
      <c r="A959" s="106"/>
      <c r="B959" s="172" t="s">
        <v>1753</v>
      </c>
      <c r="C959" s="36" t="s">
        <v>834</v>
      </c>
      <c r="D959" s="36" t="s">
        <v>739</v>
      </c>
      <c r="E959" s="36" t="s">
        <v>2752</v>
      </c>
      <c r="F959" s="36" t="s">
        <v>2751</v>
      </c>
      <c r="G959" s="9">
        <v>41600</v>
      </c>
      <c r="H959" s="172" t="s">
        <v>724</v>
      </c>
      <c r="I959" s="36" t="s">
        <v>796</v>
      </c>
      <c r="J959" s="36" t="s">
        <v>800</v>
      </c>
      <c r="K959" s="36">
        <v>109</v>
      </c>
      <c r="L959" s="36"/>
    </row>
    <row r="960" spans="1:13" s="6" customFormat="1" ht="141.75" customHeight="1" x14ac:dyDescent="0.25">
      <c r="A960" s="106"/>
      <c r="B960" s="172" t="s">
        <v>1754</v>
      </c>
      <c r="C960" s="36" t="s">
        <v>834</v>
      </c>
      <c r="D960" s="36" t="s">
        <v>740</v>
      </c>
      <c r="E960" s="36" t="s">
        <v>2753</v>
      </c>
      <c r="F960" s="36" t="s">
        <v>748</v>
      </c>
      <c r="G960" s="9">
        <v>39400</v>
      </c>
      <c r="H960" s="172" t="s">
        <v>742</v>
      </c>
      <c r="I960" s="36" t="s">
        <v>796</v>
      </c>
      <c r="J960" s="36" t="s">
        <v>800</v>
      </c>
      <c r="K960" s="36">
        <v>329</v>
      </c>
      <c r="L960" s="36"/>
    </row>
    <row r="961" spans="1:13" s="6" customFormat="1" ht="141.75" customHeight="1" x14ac:dyDescent="0.25">
      <c r="A961" s="106"/>
      <c r="B961" s="172" t="s">
        <v>1755</v>
      </c>
      <c r="C961" s="36" t="s">
        <v>834</v>
      </c>
      <c r="D961" s="36" t="s">
        <v>741</v>
      </c>
      <c r="E961" s="36" t="s">
        <v>933</v>
      </c>
      <c r="F961" s="36" t="s">
        <v>2757</v>
      </c>
      <c r="G961" s="9">
        <v>41600</v>
      </c>
      <c r="H961" s="172" t="s">
        <v>724</v>
      </c>
      <c r="I961" s="36" t="s">
        <v>796</v>
      </c>
      <c r="J961" s="36" t="s">
        <v>800</v>
      </c>
      <c r="K961" s="36">
        <v>117</v>
      </c>
      <c r="L961" s="36"/>
    </row>
    <row r="962" spans="1:13" s="8" customFormat="1" ht="15.75" customHeight="1" x14ac:dyDescent="0.25">
      <c r="A962" s="107"/>
      <c r="B962" s="314" t="s">
        <v>98</v>
      </c>
      <c r="C962" s="315"/>
      <c r="D962" s="315"/>
      <c r="E962" s="315"/>
      <c r="F962" s="315"/>
      <c r="G962" s="315"/>
      <c r="H962" s="316"/>
      <c r="I962" s="35">
        <v>11</v>
      </c>
      <c r="J962" s="35"/>
      <c r="K962" s="35">
        <f>SUM(K951:K961)</f>
        <v>2640</v>
      </c>
      <c r="L962" s="35"/>
    </row>
    <row r="963" spans="1:13" s="69" customFormat="1" ht="17.25" customHeight="1" x14ac:dyDescent="0.25">
      <c r="A963" s="115"/>
      <c r="B963" s="299" t="s">
        <v>1035</v>
      </c>
      <c r="C963" s="300"/>
      <c r="D963" s="300"/>
      <c r="E963" s="300"/>
      <c r="F963" s="301"/>
      <c r="G963" s="67"/>
      <c r="H963" s="200"/>
      <c r="I963" s="67">
        <f>I950</f>
        <v>8</v>
      </c>
      <c r="J963" s="67"/>
      <c r="K963" s="67">
        <f>K950</f>
        <v>774</v>
      </c>
      <c r="L963" s="67"/>
      <c r="M963" s="8"/>
    </row>
    <row r="964" spans="1:13" s="69" customFormat="1" ht="15.75" customHeight="1" x14ac:dyDescent="0.25">
      <c r="A964" s="115"/>
      <c r="B964" s="299" t="s">
        <v>1036</v>
      </c>
      <c r="C964" s="300"/>
      <c r="D964" s="300"/>
      <c r="E964" s="300"/>
      <c r="F964" s="301"/>
      <c r="G964" s="67"/>
      <c r="H964" s="200"/>
      <c r="I964" s="67">
        <f>I962</f>
        <v>11</v>
      </c>
      <c r="J964" s="67"/>
      <c r="K964" s="67">
        <f>K962</f>
        <v>2640</v>
      </c>
      <c r="L964" s="67"/>
      <c r="M964" s="8"/>
    </row>
    <row r="965" spans="1:13" s="69" customFormat="1" ht="16.5" customHeight="1" x14ac:dyDescent="0.25">
      <c r="A965" s="115"/>
      <c r="B965" s="299" t="s">
        <v>1037</v>
      </c>
      <c r="C965" s="300"/>
      <c r="D965" s="300"/>
      <c r="E965" s="300"/>
      <c r="F965" s="301"/>
      <c r="G965" s="67"/>
      <c r="H965" s="200"/>
      <c r="I965" s="67">
        <v>0</v>
      </c>
      <c r="J965" s="67"/>
      <c r="K965" s="67"/>
      <c r="L965" s="67"/>
      <c r="M965" s="8"/>
    </row>
    <row r="966" spans="1:13" s="69" customFormat="1" ht="13.5" customHeight="1" x14ac:dyDescent="0.25">
      <c r="A966" s="115"/>
      <c r="B966" s="299" t="s">
        <v>1038</v>
      </c>
      <c r="C966" s="300"/>
      <c r="D966" s="300"/>
      <c r="E966" s="300"/>
      <c r="F966" s="301"/>
      <c r="G966" s="67"/>
      <c r="H966" s="200"/>
      <c r="I966" s="67">
        <v>0</v>
      </c>
      <c r="J966" s="67"/>
      <c r="K966" s="67"/>
      <c r="L966" s="67"/>
      <c r="M966" s="8"/>
    </row>
    <row r="967" spans="1:13" s="89" customFormat="1" ht="16.5" customHeight="1" x14ac:dyDescent="0.25">
      <c r="A967" s="109"/>
      <c r="B967" s="302" t="s">
        <v>749</v>
      </c>
      <c r="C967" s="303"/>
      <c r="D967" s="303"/>
      <c r="E967" s="303"/>
      <c r="F967" s="303"/>
      <c r="G967" s="303"/>
      <c r="H967" s="304"/>
      <c r="I967" s="72">
        <f>SUM(I963:I966)</f>
        <v>19</v>
      </c>
      <c r="J967" s="72"/>
      <c r="K967" s="72">
        <f>SUM(K963:K966)</f>
        <v>3414</v>
      </c>
      <c r="L967" s="72"/>
      <c r="M967" s="16"/>
    </row>
    <row r="968" spans="1:13" s="84" customFormat="1" ht="15.75" customHeight="1" x14ac:dyDescent="0.25">
      <c r="A968" s="109" t="s">
        <v>1298</v>
      </c>
      <c r="B968" s="308" t="s">
        <v>1032</v>
      </c>
      <c r="C968" s="309"/>
      <c r="D968" s="309"/>
      <c r="E968" s="309"/>
      <c r="F968" s="309"/>
      <c r="G968" s="309"/>
      <c r="H968" s="310"/>
      <c r="I968" s="70"/>
      <c r="J968" s="70"/>
      <c r="K968" s="70"/>
      <c r="L968" s="70"/>
      <c r="M968" s="14"/>
    </row>
    <row r="969" spans="1:13" s="84" customFormat="1" ht="96" customHeight="1" x14ac:dyDescent="0.25">
      <c r="A969" s="107"/>
      <c r="B969" s="26" t="s">
        <v>1812</v>
      </c>
      <c r="C969" s="36" t="s">
        <v>1034</v>
      </c>
      <c r="D969" s="1" t="s">
        <v>1810</v>
      </c>
      <c r="E969" s="163" t="s">
        <v>2772</v>
      </c>
      <c r="F969" s="36" t="s">
        <v>1811</v>
      </c>
      <c r="G969" s="27">
        <v>43224</v>
      </c>
      <c r="H969" s="172" t="s">
        <v>1814</v>
      </c>
      <c r="I969" s="36" t="s">
        <v>795</v>
      </c>
      <c r="J969" s="36" t="s">
        <v>800</v>
      </c>
      <c r="K969" s="190">
        <v>115</v>
      </c>
      <c r="L969" s="190"/>
      <c r="M969" s="14"/>
    </row>
    <row r="970" spans="1:13" s="84" customFormat="1" ht="15.75" customHeight="1" x14ac:dyDescent="0.25">
      <c r="A970" s="119"/>
      <c r="B970" s="312" t="s">
        <v>98</v>
      </c>
      <c r="C970" s="312"/>
      <c r="D970" s="312"/>
      <c r="E970" s="312"/>
      <c r="F970" s="312"/>
      <c r="G970" s="312"/>
      <c r="H970" s="313"/>
      <c r="I970" s="190">
        <v>1</v>
      </c>
      <c r="J970" s="190"/>
      <c r="K970" s="190">
        <f>SUM(K969)</f>
        <v>115</v>
      </c>
      <c r="L970" s="190"/>
      <c r="M970" s="14"/>
    </row>
    <row r="971" spans="1:13" s="62" customFormat="1" ht="128.25" customHeight="1" x14ac:dyDescent="0.25">
      <c r="A971" s="106"/>
      <c r="B971" s="180" t="s">
        <v>1813</v>
      </c>
      <c r="C971" s="36" t="s">
        <v>1034</v>
      </c>
      <c r="D971" s="36" t="s">
        <v>1040</v>
      </c>
      <c r="E971" s="36" t="s">
        <v>1031</v>
      </c>
      <c r="F971" s="36" t="s">
        <v>1030</v>
      </c>
      <c r="G971" s="27">
        <v>37132</v>
      </c>
      <c r="H971" s="172" t="s">
        <v>1233</v>
      </c>
      <c r="I971" s="36" t="s">
        <v>796</v>
      </c>
      <c r="J971" s="36" t="s">
        <v>800</v>
      </c>
      <c r="K971" s="26">
        <v>325</v>
      </c>
      <c r="L971" s="26"/>
    </row>
    <row r="972" spans="1:13" s="62" customFormat="1" ht="128.25" customHeight="1" x14ac:dyDescent="0.25">
      <c r="A972" s="106"/>
      <c r="B972" s="180" t="s">
        <v>2186</v>
      </c>
      <c r="C972" s="36" t="s">
        <v>1034</v>
      </c>
      <c r="D972" s="36" t="s">
        <v>2188</v>
      </c>
      <c r="E972" s="36" t="s">
        <v>2771</v>
      </c>
      <c r="F972" s="36" t="s">
        <v>2189</v>
      </c>
      <c r="G972" s="27">
        <v>43791</v>
      </c>
      <c r="H972" s="172" t="s">
        <v>2187</v>
      </c>
      <c r="I972" s="36" t="s">
        <v>796</v>
      </c>
      <c r="J972" s="36" t="s">
        <v>800</v>
      </c>
      <c r="K972" s="26">
        <v>85</v>
      </c>
      <c r="L972" s="26"/>
    </row>
    <row r="973" spans="1:13" s="8" customFormat="1" ht="15.75" customHeight="1" x14ac:dyDescent="0.25">
      <c r="A973" s="107"/>
      <c r="B973" s="314" t="s">
        <v>98</v>
      </c>
      <c r="C973" s="315"/>
      <c r="D973" s="315"/>
      <c r="E973" s="315"/>
      <c r="F973" s="315"/>
      <c r="G973" s="315"/>
      <c r="H973" s="316"/>
      <c r="I973" s="35">
        <v>2</v>
      </c>
      <c r="J973" s="35"/>
      <c r="K973" s="35">
        <f>SUM(K971:K972)</f>
        <v>410</v>
      </c>
      <c r="L973" s="35"/>
    </row>
    <row r="974" spans="1:13" s="69" customFormat="1" ht="17.25" customHeight="1" x14ac:dyDescent="0.25">
      <c r="A974" s="115"/>
      <c r="B974" s="299" t="s">
        <v>1035</v>
      </c>
      <c r="C974" s="300"/>
      <c r="D974" s="300"/>
      <c r="E974" s="300"/>
      <c r="F974" s="301"/>
      <c r="G974" s="67"/>
      <c r="H974" s="200"/>
      <c r="I974" s="67">
        <f>I970</f>
        <v>1</v>
      </c>
      <c r="J974" s="67"/>
      <c r="K974" s="67">
        <f>SUM(K970)</f>
        <v>115</v>
      </c>
      <c r="L974" s="67"/>
      <c r="M974" s="8"/>
    </row>
    <row r="975" spans="1:13" s="69" customFormat="1" ht="15.75" customHeight="1" x14ac:dyDescent="0.25">
      <c r="A975" s="115"/>
      <c r="B975" s="299" t="s">
        <v>1036</v>
      </c>
      <c r="C975" s="300"/>
      <c r="D975" s="300"/>
      <c r="E975" s="300"/>
      <c r="F975" s="301"/>
      <c r="G975" s="67"/>
      <c r="H975" s="200"/>
      <c r="I975" s="67">
        <v>2</v>
      </c>
      <c r="J975" s="67"/>
      <c r="K975" s="67">
        <f>SUM(K973)</f>
        <v>410</v>
      </c>
      <c r="L975" s="67"/>
      <c r="M975" s="8"/>
    </row>
    <row r="976" spans="1:13" s="69" customFormat="1" ht="15" customHeight="1" x14ac:dyDescent="0.25">
      <c r="A976" s="115"/>
      <c r="B976" s="299" t="s">
        <v>1037</v>
      </c>
      <c r="C976" s="300"/>
      <c r="D976" s="300"/>
      <c r="E976" s="300"/>
      <c r="F976" s="301"/>
      <c r="G976" s="67"/>
      <c r="H976" s="200"/>
      <c r="I976" s="67">
        <v>0</v>
      </c>
      <c r="J976" s="67"/>
      <c r="K976" s="67"/>
      <c r="L976" s="67"/>
      <c r="M976" s="8"/>
    </row>
    <row r="977" spans="1:13" s="69" customFormat="1" ht="13.5" customHeight="1" x14ac:dyDescent="0.25">
      <c r="A977" s="115"/>
      <c r="B977" s="299" t="s">
        <v>1038</v>
      </c>
      <c r="C977" s="300"/>
      <c r="D977" s="300"/>
      <c r="E977" s="300"/>
      <c r="F977" s="301"/>
      <c r="G977" s="67"/>
      <c r="H977" s="200"/>
      <c r="I977" s="67">
        <v>0</v>
      </c>
      <c r="J977" s="67"/>
      <c r="K977" s="67"/>
      <c r="L977" s="67"/>
      <c r="M977" s="8"/>
    </row>
    <row r="978" spans="1:13" s="89" customFormat="1" ht="16.5" customHeight="1" x14ac:dyDescent="0.25">
      <c r="A978" s="109"/>
      <c r="B978" s="302" t="s">
        <v>1033</v>
      </c>
      <c r="C978" s="303"/>
      <c r="D978" s="303"/>
      <c r="E978" s="303"/>
      <c r="F978" s="303"/>
      <c r="G978" s="303"/>
      <c r="H978" s="304"/>
      <c r="I978" s="72">
        <f>I974+I975+I976+I977</f>
        <v>3</v>
      </c>
      <c r="J978" s="72"/>
      <c r="K978" s="72">
        <f>SUM(K974:K976)</f>
        <v>525</v>
      </c>
      <c r="L978" s="72"/>
      <c r="M978" s="16"/>
    </row>
    <row r="979" spans="1:13" s="83" customFormat="1" ht="16.5" customHeight="1" x14ac:dyDescent="0.25">
      <c r="A979" s="109" t="s">
        <v>1299</v>
      </c>
      <c r="B979" s="302" t="s">
        <v>1301</v>
      </c>
      <c r="C979" s="303"/>
      <c r="D979" s="303"/>
      <c r="E979" s="303"/>
      <c r="F979" s="303"/>
      <c r="G979" s="303"/>
      <c r="H979" s="304"/>
      <c r="I979" s="98"/>
      <c r="J979" s="98"/>
      <c r="K979" s="98"/>
      <c r="L979" s="98"/>
      <c r="M979" s="21"/>
    </row>
    <row r="980" spans="1:13" s="243" customFormat="1" ht="110.25" x14ac:dyDescent="0.25">
      <c r="A980" s="241"/>
      <c r="B980" s="212" t="s">
        <v>2143</v>
      </c>
      <c r="C980" s="259" t="s">
        <v>2144</v>
      </c>
      <c r="D980" s="259" t="s">
        <v>2145</v>
      </c>
      <c r="E980" s="259" t="s">
        <v>2147</v>
      </c>
      <c r="F980" s="259" t="s">
        <v>2148</v>
      </c>
      <c r="G980" s="262">
        <v>43748</v>
      </c>
      <c r="H980" s="259" t="s">
        <v>2146</v>
      </c>
      <c r="I980" s="259" t="s">
        <v>796</v>
      </c>
      <c r="J980" s="259" t="s">
        <v>800</v>
      </c>
      <c r="K980" s="259">
        <v>160</v>
      </c>
      <c r="L980" s="242"/>
    </row>
    <row r="981" spans="1:13" s="243" customFormat="1" ht="78.75" x14ac:dyDescent="0.25">
      <c r="A981" s="293"/>
      <c r="B981" s="277"/>
      <c r="C981" s="279" t="s">
        <v>2144</v>
      </c>
      <c r="D981" s="279" t="s">
        <v>2907</v>
      </c>
      <c r="E981" s="279" t="s">
        <v>2908</v>
      </c>
      <c r="F981" s="279" t="s">
        <v>2909</v>
      </c>
      <c r="G981" s="281">
        <v>44337</v>
      </c>
      <c r="H981" s="279" t="s">
        <v>2888</v>
      </c>
      <c r="I981" s="279" t="s">
        <v>796</v>
      </c>
      <c r="J981" s="279" t="s">
        <v>800</v>
      </c>
      <c r="K981" s="279"/>
      <c r="L981" s="294"/>
    </row>
    <row r="982" spans="1:13" s="297" customFormat="1" x14ac:dyDescent="0.25">
      <c r="A982" s="241"/>
      <c r="C982" s="242" t="s">
        <v>98</v>
      </c>
      <c r="D982" s="242"/>
      <c r="E982" s="242"/>
      <c r="F982" s="242"/>
      <c r="G982" s="298"/>
      <c r="H982" s="242"/>
      <c r="I982" s="242">
        <v>2</v>
      </c>
      <c r="J982" s="242"/>
      <c r="K982" s="242">
        <f>SUM(K980:K981)</f>
        <v>160</v>
      </c>
      <c r="L982" s="242"/>
    </row>
    <row r="983" spans="1:13" s="243" customFormat="1" ht="126" x14ac:dyDescent="0.25">
      <c r="A983" s="295"/>
      <c r="B983" s="278" t="s">
        <v>2332</v>
      </c>
      <c r="C983" s="280" t="s">
        <v>2144</v>
      </c>
      <c r="D983" s="280" t="s">
        <v>2333</v>
      </c>
      <c r="E983" s="280" t="s">
        <v>2768</v>
      </c>
      <c r="F983" s="280" t="s">
        <v>2334</v>
      </c>
      <c r="G983" s="282">
        <v>44067</v>
      </c>
      <c r="H983" s="280" t="s">
        <v>2335</v>
      </c>
      <c r="I983" s="280" t="s">
        <v>795</v>
      </c>
      <c r="J983" s="280" t="s">
        <v>800</v>
      </c>
      <c r="K983" s="280">
        <v>77</v>
      </c>
      <c r="L983" s="296"/>
    </row>
    <row r="984" spans="1:13" s="243" customFormat="1" ht="15.75" customHeight="1" x14ac:dyDescent="0.25">
      <c r="A984" s="107"/>
      <c r="B984" s="314" t="s">
        <v>98</v>
      </c>
      <c r="C984" s="315"/>
      <c r="D984" s="315"/>
      <c r="E984" s="315"/>
      <c r="F984" s="315"/>
      <c r="G984" s="315"/>
      <c r="H984" s="316"/>
      <c r="I984" s="258">
        <v>1</v>
      </c>
      <c r="J984" s="258"/>
      <c r="K984" s="258">
        <f>SUM(K983)</f>
        <v>77</v>
      </c>
      <c r="L984" s="258"/>
    </row>
    <row r="985" spans="1:13" s="243" customFormat="1" ht="15.75" customHeight="1" x14ac:dyDescent="0.25">
      <c r="A985" s="115"/>
      <c r="B985" s="299" t="s">
        <v>1035</v>
      </c>
      <c r="C985" s="300"/>
      <c r="D985" s="300"/>
      <c r="E985" s="300"/>
      <c r="F985" s="301"/>
      <c r="G985" s="256"/>
      <c r="H985" s="200"/>
      <c r="I985" s="256">
        <v>1</v>
      </c>
      <c r="J985" s="256"/>
      <c r="K985" s="256">
        <f>SUM(K984)</f>
        <v>77</v>
      </c>
      <c r="L985" s="256"/>
    </row>
    <row r="986" spans="1:13" s="243" customFormat="1" ht="15.75" customHeight="1" x14ac:dyDescent="0.25">
      <c r="A986" s="115"/>
      <c r="B986" s="299" t="s">
        <v>1036</v>
      </c>
      <c r="C986" s="300"/>
      <c r="D986" s="300"/>
      <c r="E986" s="300"/>
      <c r="F986" s="301"/>
      <c r="G986" s="256"/>
      <c r="H986" s="200"/>
      <c r="I986" s="256">
        <v>2</v>
      </c>
      <c r="J986" s="256"/>
      <c r="K986" s="256">
        <f>SUM(K982)</f>
        <v>160</v>
      </c>
      <c r="L986" s="256"/>
    </row>
    <row r="987" spans="1:13" s="243" customFormat="1" ht="15.75" customHeight="1" x14ac:dyDescent="0.25">
      <c r="A987" s="115"/>
      <c r="B987" s="299" t="s">
        <v>1037</v>
      </c>
      <c r="C987" s="300"/>
      <c r="D987" s="300"/>
      <c r="E987" s="300"/>
      <c r="F987" s="301"/>
      <c r="G987" s="256"/>
      <c r="H987" s="200"/>
      <c r="I987" s="256">
        <v>0</v>
      </c>
      <c r="J987" s="256"/>
      <c r="K987" s="256"/>
      <c r="L987" s="256"/>
    </row>
    <row r="988" spans="1:13" s="243" customFormat="1" ht="15.75" customHeight="1" x14ac:dyDescent="0.25">
      <c r="A988" s="115"/>
      <c r="B988" s="299" t="s">
        <v>1038</v>
      </c>
      <c r="C988" s="300"/>
      <c r="D988" s="300"/>
      <c r="E988" s="300"/>
      <c r="F988" s="301"/>
      <c r="G988" s="256"/>
      <c r="H988" s="200"/>
      <c r="I988" s="256">
        <v>0</v>
      </c>
      <c r="J988" s="256"/>
      <c r="K988" s="256"/>
      <c r="L988" s="256"/>
    </row>
    <row r="989" spans="1:13" s="243" customFormat="1" ht="15.75" customHeight="1" x14ac:dyDescent="0.25">
      <c r="A989" s="109"/>
      <c r="B989" s="302" t="s">
        <v>2336</v>
      </c>
      <c r="C989" s="303"/>
      <c r="D989" s="303"/>
      <c r="E989" s="303"/>
      <c r="F989" s="303"/>
      <c r="G989" s="303"/>
      <c r="H989" s="304"/>
      <c r="I989" s="257">
        <f>I985+I986+I987+I988</f>
        <v>3</v>
      </c>
      <c r="J989" s="257"/>
      <c r="K989" s="257">
        <f>SUM(K985:K988)</f>
        <v>237</v>
      </c>
      <c r="L989" s="257"/>
    </row>
    <row r="990" spans="1:13" s="92" customFormat="1" ht="15.75" customHeight="1" x14ac:dyDescent="0.25">
      <c r="A990" s="109" t="s">
        <v>1300</v>
      </c>
      <c r="B990" s="302" t="s">
        <v>750</v>
      </c>
      <c r="C990" s="303"/>
      <c r="D990" s="303"/>
      <c r="E990" s="303"/>
      <c r="F990" s="303"/>
      <c r="G990" s="303"/>
      <c r="H990" s="304"/>
      <c r="I990" s="72"/>
      <c r="J990" s="72"/>
      <c r="K990" s="72"/>
      <c r="L990" s="72"/>
      <c r="M990" s="6"/>
    </row>
    <row r="991" spans="1:13" s="92" customFormat="1" ht="94.5" customHeight="1" x14ac:dyDescent="0.25">
      <c r="A991" s="211"/>
      <c r="B991" s="212" t="s">
        <v>1756</v>
      </c>
      <c r="C991" s="36" t="s">
        <v>835</v>
      </c>
      <c r="D991" s="212" t="s">
        <v>1931</v>
      </c>
      <c r="E991" s="212" t="s">
        <v>2770</v>
      </c>
      <c r="F991" s="212" t="s">
        <v>1932</v>
      </c>
      <c r="G991" s="213">
        <v>43503</v>
      </c>
      <c r="H991" s="212" t="s">
        <v>1933</v>
      </c>
      <c r="I991" s="212" t="s">
        <v>795</v>
      </c>
      <c r="J991" s="212" t="s">
        <v>800</v>
      </c>
      <c r="K991" s="212">
        <v>25</v>
      </c>
      <c r="L991" s="212"/>
      <c r="M991" s="6"/>
    </row>
    <row r="992" spans="1:13" s="6" customFormat="1" ht="63" customHeight="1" x14ac:dyDescent="0.25">
      <c r="A992" s="106"/>
      <c r="B992" s="172" t="s">
        <v>1930</v>
      </c>
      <c r="C992" s="36" t="s">
        <v>835</v>
      </c>
      <c r="D992" s="36" t="s">
        <v>1141</v>
      </c>
      <c r="E992" s="36" t="s">
        <v>2769</v>
      </c>
      <c r="F992" s="36" t="s">
        <v>752</v>
      </c>
      <c r="G992" s="9">
        <v>37572</v>
      </c>
      <c r="H992" s="172" t="s">
        <v>751</v>
      </c>
      <c r="I992" s="36" t="s">
        <v>796</v>
      </c>
      <c r="J992" s="36" t="s">
        <v>800</v>
      </c>
      <c r="K992" s="36">
        <v>133</v>
      </c>
      <c r="L992" s="36"/>
    </row>
    <row r="993" spans="1:13" s="8" customFormat="1" ht="15.75" customHeight="1" x14ac:dyDescent="0.25">
      <c r="A993" s="107"/>
      <c r="B993" s="314" t="s">
        <v>98</v>
      </c>
      <c r="C993" s="315"/>
      <c r="D993" s="315"/>
      <c r="E993" s="315"/>
      <c r="F993" s="315"/>
      <c r="G993" s="315"/>
      <c r="H993" s="316"/>
      <c r="I993" s="35">
        <v>2</v>
      </c>
      <c r="J993" s="35"/>
      <c r="K993" s="35">
        <f>SUM(K991:K992)</f>
        <v>158</v>
      </c>
      <c r="L993" s="35"/>
    </row>
    <row r="994" spans="1:13" s="69" customFormat="1" ht="17.25" customHeight="1" x14ac:dyDescent="0.25">
      <c r="A994" s="115"/>
      <c r="B994" s="299" t="s">
        <v>1035</v>
      </c>
      <c r="C994" s="300"/>
      <c r="D994" s="300"/>
      <c r="E994" s="300"/>
      <c r="F994" s="301"/>
      <c r="G994" s="67"/>
      <c r="H994" s="200"/>
      <c r="I994" s="67">
        <v>1</v>
      </c>
      <c r="J994" s="67"/>
      <c r="K994" s="67">
        <f>SUM(K991)</f>
        <v>25</v>
      </c>
      <c r="L994" s="67"/>
      <c r="M994" s="8"/>
    </row>
    <row r="995" spans="1:13" s="69" customFormat="1" ht="15.75" customHeight="1" x14ac:dyDescent="0.25">
      <c r="A995" s="115"/>
      <c r="B995" s="299" t="s">
        <v>1036</v>
      </c>
      <c r="C995" s="300"/>
      <c r="D995" s="300"/>
      <c r="E995" s="300"/>
      <c r="F995" s="301"/>
      <c r="G995" s="67"/>
      <c r="H995" s="200"/>
      <c r="I995" s="67">
        <f>I993</f>
        <v>2</v>
      </c>
      <c r="J995" s="67"/>
      <c r="K995" s="67">
        <f>K992</f>
        <v>133</v>
      </c>
      <c r="L995" s="67"/>
      <c r="M995" s="8"/>
    </row>
    <row r="996" spans="1:13" s="69" customFormat="1" ht="17.25" customHeight="1" x14ac:dyDescent="0.25">
      <c r="A996" s="115"/>
      <c r="B996" s="299" t="s">
        <v>1037</v>
      </c>
      <c r="C996" s="300"/>
      <c r="D996" s="300"/>
      <c r="E996" s="300"/>
      <c r="F996" s="301"/>
      <c r="G996" s="67"/>
      <c r="H996" s="200"/>
      <c r="I996" s="67">
        <v>0</v>
      </c>
      <c r="J996" s="67"/>
      <c r="K996" s="67"/>
      <c r="L996" s="67"/>
      <c r="M996" s="8"/>
    </row>
    <row r="997" spans="1:13" s="69" customFormat="1" ht="13.5" customHeight="1" x14ac:dyDescent="0.25">
      <c r="A997" s="115"/>
      <c r="B997" s="299" t="s">
        <v>1038</v>
      </c>
      <c r="C997" s="300"/>
      <c r="D997" s="300"/>
      <c r="E997" s="300"/>
      <c r="F997" s="301"/>
      <c r="G997" s="67"/>
      <c r="H997" s="200"/>
      <c r="I997" s="67">
        <v>0</v>
      </c>
      <c r="J997" s="67"/>
      <c r="K997" s="67"/>
      <c r="L997" s="67"/>
      <c r="M997" s="8"/>
    </row>
    <row r="998" spans="1:13" s="89" customFormat="1" ht="16.5" customHeight="1" x14ac:dyDescent="0.25">
      <c r="A998" s="109"/>
      <c r="B998" s="302" t="s">
        <v>753</v>
      </c>
      <c r="C998" s="303"/>
      <c r="D998" s="303"/>
      <c r="E998" s="303"/>
      <c r="F998" s="303"/>
      <c r="G998" s="303"/>
      <c r="H998" s="304"/>
      <c r="I998" s="72">
        <f>SUM(I994:I997)</f>
        <v>3</v>
      </c>
      <c r="J998" s="72"/>
      <c r="K998" s="72">
        <f>SUM(K994:K997)</f>
        <v>158</v>
      </c>
      <c r="L998" s="72"/>
      <c r="M998" s="16"/>
    </row>
    <row r="999" spans="1:13" s="83" customFormat="1" ht="16.5" customHeight="1" x14ac:dyDescent="0.25">
      <c r="A999" s="109" t="s">
        <v>1303</v>
      </c>
      <c r="B999" s="302" t="s">
        <v>763</v>
      </c>
      <c r="C999" s="303"/>
      <c r="D999" s="303"/>
      <c r="E999" s="303"/>
      <c r="F999" s="303"/>
      <c r="G999" s="303"/>
      <c r="H999" s="304"/>
      <c r="I999" s="72"/>
      <c r="J999" s="72"/>
      <c r="K999" s="72"/>
      <c r="L999" s="72"/>
      <c r="M999" s="21"/>
    </row>
    <row r="1000" spans="1:13" s="6" customFormat="1" ht="126" customHeight="1" x14ac:dyDescent="0.25">
      <c r="A1000" s="106"/>
      <c r="B1000" s="172" t="s">
        <v>1757</v>
      </c>
      <c r="C1000" s="36" t="s">
        <v>836</v>
      </c>
      <c r="D1000" s="36" t="s">
        <v>754</v>
      </c>
      <c r="E1000" s="36" t="s">
        <v>2880</v>
      </c>
      <c r="F1000" s="36" t="s">
        <v>759</v>
      </c>
      <c r="G1000" s="9">
        <v>41501</v>
      </c>
      <c r="H1000" s="172" t="s">
        <v>758</v>
      </c>
      <c r="I1000" s="36" t="s">
        <v>795</v>
      </c>
      <c r="J1000" s="36" t="s">
        <v>800</v>
      </c>
      <c r="K1000" s="36">
        <v>337</v>
      </c>
      <c r="L1000" s="36"/>
    </row>
    <row r="1001" spans="1:13" s="6" customFormat="1" ht="126" customHeight="1" x14ac:dyDescent="0.25">
      <c r="A1001" s="106"/>
      <c r="B1001" s="172" t="s">
        <v>1758</v>
      </c>
      <c r="C1001" s="36" t="s">
        <v>836</v>
      </c>
      <c r="D1001" s="36" t="s">
        <v>755</v>
      </c>
      <c r="E1001" s="36" t="s">
        <v>2881</v>
      </c>
      <c r="F1001" s="36" t="s">
        <v>760</v>
      </c>
      <c r="G1001" s="9">
        <v>41501</v>
      </c>
      <c r="H1001" s="172" t="s">
        <v>758</v>
      </c>
      <c r="I1001" s="36" t="s">
        <v>795</v>
      </c>
      <c r="J1001" s="36" t="s">
        <v>800</v>
      </c>
      <c r="K1001" s="36">
        <v>336</v>
      </c>
      <c r="L1001" s="36"/>
    </row>
    <row r="1002" spans="1:13" s="6" customFormat="1" ht="110.25" customHeight="1" x14ac:dyDescent="0.25">
      <c r="A1002" s="106"/>
      <c r="B1002" s="172" t="s">
        <v>1759</v>
      </c>
      <c r="C1002" s="36" t="s">
        <v>836</v>
      </c>
      <c r="D1002" s="36" t="s">
        <v>756</v>
      </c>
      <c r="E1002" s="36" t="s">
        <v>2882</v>
      </c>
      <c r="F1002" s="36" t="s">
        <v>761</v>
      </c>
      <c r="G1002" s="9">
        <v>41501</v>
      </c>
      <c r="H1002" s="172" t="s">
        <v>758</v>
      </c>
      <c r="I1002" s="36" t="s">
        <v>795</v>
      </c>
      <c r="J1002" s="36" t="s">
        <v>800</v>
      </c>
      <c r="K1002" s="36">
        <v>173</v>
      </c>
      <c r="L1002" s="36"/>
    </row>
    <row r="1003" spans="1:13" s="6" customFormat="1" ht="94.5" customHeight="1" x14ac:dyDescent="0.25">
      <c r="A1003" s="106"/>
      <c r="B1003" s="172" t="s">
        <v>1760</v>
      </c>
      <c r="C1003" s="36" t="s">
        <v>836</v>
      </c>
      <c r="D1003" s="36" t="s">
        <v>757</v>
      </c>
      <c r="E1003" s="36" t="s">
        <v>2883</v>
      </c>
      <c r="F1003" s="36" t="s">
        <v>762</v>
      </c>
      <c r="G1003" s="9">
        <v>41501</v>
      </c>
      <c r="H1003" s="172" t="s">
        <v>758</v>
      </c>
      <c r="I1003" s="36" t="s">
        <v>795</v>
      </c>
      <c r="J1003" s="36" t="s">
        <v>800</v>
      </c>
      <c r="K1003" s="36">
        <v>275</v>
      </c>
      <c r="L1003" s="36"/>
    </row>
    <row r="1004" spans="1:13" s="6" customFormat="1" ht="94.5" customHeight="1" x14ac:dyDescent="0.25">
      <c r="A1004" s="106"/>
      <c r="B1004" s="172" t="s">
        <v>1761</v>
      </c>
      <c r="C1004" s="36" t="s">
        <v>836</v>
      </c>
      <c r="D1004" s="36" t="s">
        <v>2161</v>
      </c>
      <c r="E1004" s="36" t="s">
        <v>2162</v>
      </c>
      <c r="F1004" s="36" t="s">
        <v>2163</v>
      </c>
      <c r="G1004" s="225">
        <v>43769</v>
      </c>
      <c r="H1004" s="244" t="s">
        <v>2157</v>
      </c>
      <c r="I1004" s="36" t="s">
        <v>795</v>
      </c>
      <c r="J1004" s="36" t="s">
        <v>800</v>
      </c>
      <c r="K1004" s="36">
        <v>255</v>
      </c>
      <c r="L1004" s="36"/>
    </row>
    <row r="1005" spans="1:13" s="6" customFormat="1" ht="94.5" customHeight="1" x14ac:dyDescent="0.25">
      <c r="A1005" s="106"/>
      <c r="B1005" s="172" t="s">
        <v>1762</v>
      </c>
      <c r="C1005" s="36" t="s">
        <v>836</v>
      </c>
      <c r="D1005" s="36" t="s">
        <v>2201</v>
      </c>
      <c r="E1005" s="36" t="s">
        <v>2884</v>
      </c>
      <c r="F1005" s="36" t="s">
        <v>2200</v>
      </c>
      <c r="G1005" s="225">
        <v>43812</v>
      </c>
      <c r="H1005" s="244" t="s">
        <v>2199</v>
      </c>
      <c r="I1005" s="36" t="s">
        <v>795</v>
      </c>
      <c r="J1005" s="36" t="s">
        <v>800</v>
      </c>
      <c r="K1005" s="36">
        <v>406</v>
      </c>
      <c r="L1005" s="36"/>
    </row>
    <row r="1006" spans="1:13" s="14" customFormat="1" ht="15.75" customHeight="1" x14ac:dyDescent="0.25">
      <c r="A1006" s="107"/>
      <c r="B1006" s="311" t="s">
        <v>98</v>
      </c>
      <c r="C1006" s="312"/>
      <c r="D1006" s="312"/>
      <c r="E1006" s="312"/>
      <c r="F1006" s="312"/>
      <c r="G1006" s="312"/>
      <c r="H1006" s="313"/>
      <c r="I1006" s="38">
        <v>6</v>
      </c>
      <c r="J1006" s="38"/>
      <c r="K1006" s="38">
        <f>SUM(K1000:K1005)</f>
        <v>1782</v>
      </c>
      <c r="L1006" s="38"/>
    </row>
    <row r="1007" spans="1:13" s="136" customFormat="1" ht="177.75" customHeight="1" x14ac:dyDescent="0.25">
      <c r="A1007" s="150"/>
      <c r="B1007" s="181" t="s">
        <v>1762</v>
      </c>
      <c r="C1007" s="151" t="s">
        <v>836</v>
      </c>
      <c r="D1007" s="151" t="s">
        <v>975</v>
      </c>
      <c r="E1007" s="151" t="s">
        <v>976</v>
      </c>
      <c r="F1007" s="151" t="s">
        <v>771</v>
      </c>
      <c r="G1007" s="155">
        <v>38180</v>
      </c>
      <c r="H1007" s="173" t="s">
        <v>769</v>
      </c>
      <c r="I1007" s="151" t="s">
        <v>798</v>
      </c>
      <c r="J1007" s="154" t="s">
        <v>801</v>
      </c>
      <c r="K1007" s="154">
        <v>220</v>
      </c>
      <c r="L1007" s="151" t="s">
        <v>1324</v>
      </c>
      <c r="M1007" s="41"/>
    </row>
    <row r="1008" spans="1:13" s="6" customFormat="1" ht="110.25" customHeight="1" x14ac:dyDescent="0.25">
      <c r="A1008" s="106"/>
      <c r="B1008" s="246" t="s">
        <v>1763</v>
      </c>
      <c r="C1008" s="212" t="s">
        <v>836</v>
      </c>
      <c r="D1008" s="212" t="s">
        <v>764</v>
      </c>
      <c r="E1008" s="212" t="s">
        <v>2873</v>
      </c>
      <c r="F1008" s="212" t="s">
        <v>2872</v>
      </c>
      <c r="G1008" s="247">
        <v>36969</v>
      </c>
      <c r="H1008" s="248" t="s">
        <v>770</v>
      </c>
      <c r="I1008" s="26" t="s">
        <v>796</v>
      </c>
      <c r="J1008" s="26" t="s">
        <v>800</v>
      </c>
      <c r="K1008" s="26">
        <v>326</v>
      </c>
      <c r="L1008" s="26"/>
    </row>
    <row r="1009" spans="1:13" s="6" customFormat="1" ht="110.25" customHeight="1" x14ac:dyDescent="0.25">
      <c r="A1009" s="106"/>
      <c r="B1009" s="246" t="s">
        <v>1764</v>
      </c>
      <c r="C1009" s="212" t="s">
        <v>836</v>
      </c>
      <c r="D1009" s="212" t="s">
        <v>765</v>
      </c>
      <c r="E1009" s="212" t="s">
        <v>2874</v>
      </c>
      <c r="F1009" s="212" t="s">
        <v>772</v>
      </c>
      <c r="G1009" s="247">
        <v>41501</v>
      </c>
      <c r="H1009" s="248" t="s">
        <v>758</v>
      </c>
      <c r="I1009" s="26" t="s">
        <v>796</v>
      </c>
      <c r="J1009" s="26" t="s">
        <v>800</v>
      </c>
      <c r="K1009" s="26">
        <v>740</v>
      </c>
      <c r="L1009" s="26"/>
    </row>
    <row r="1010" spans="1:13" s="6" customFormat="1" ht="110.25" customHeight="1" x14ac:dyDescent="0.25">
      <c r="A1010" s="106"/>
      <c r="B1010" s="246" t="s">
        <v>1765</v>
      </c>
      <c r="C1010" s="212" t="s">
        <v>836</v>
      </c>
      <c r="D1010" s="212" t="s">
        <v>766</v>
      </c>
      <c r="E1010" s="212" t="s">
        <v>2876</v>
      </c>
      <c r="F1010" s="212" t="s">
        <v>2875</v>
      </c>
      <c r="G1010" s="247">
        <v>41501</v>
      </c>
      <c r="H1010" s="248" t="s">
        <v>758</v>
      </c>
      <c r="I1010" s="26" t="s">
        <v>796</v>
      </c>
      <c r="J1010" s="26" t="s">
        <v>800</v>
      </c>
      <c r="K1010" s="26">
        <v>687</v>
      </c>
      <c r="L1010" s="26"/>
    </row>
    <row r="1011" spans="1:13" s="6" customFormat="1" ht="110.25" customHeight="1" x14ac:dyDescent="0.25">
      <c r="A1011" s="106"/>
      <c r="B1011" s="246" t="s">
        <v>1766</v>
      </c>
      <c r="C1011" s="212" t="s">
        <v>836</v>
      </c>
      <c r="D1011" s="212" t="s">
        <v>767</v>
      </c>
      <c r="E1011" s="212" t="s">
        <v>2877</v>
      </c>
      <c r="F1011" s="212" t="s">
        <v>773</v>
      </c>
      <c r="G1011" s="247">
        <v>41501</v>
      </c>
      <c r="H1011" s="248" t="s">
        <v>758</v>
      </c>
      <c r="I1011" s="26" t="s">
        <v>796</v>
      </c>
      <c r="J1011" s="26" t="s">
        <v>800</v>
      </c>
      <c r="K1011" s="26">
        <v>305</v>
      </c>
      <c r="L1011" s="26"/>
    </row>
    <row r="1012" spans="1:13" s="6" customFormat="1" ht="110.25" customHeight="1" x14ac:dyDescent="0.25">
      <c r="A1012" s="106"/>
      <c r="B1012" s="246" t="s">
        <v>1767</v>
      </c>
      <c r="C1012" s="212" t="s">
        <v>836</v>
      </c>
      <c r="D1012" s="212" t="s">
        <v>768</v>
      </c>
      <c r="E1012" s="212" t="s">
        <v>2878</v>
      </c>
      <c r="F1012" s="212" t="s">
        <v>2879</v>
      </c>
      <c r="G1012" s="247">
        <v>41501</v>
      </c>
      <c r="H1012" s="248" t="s">
        <v>758</v>
      </c>
      <c r="I1012" s="26" t="s">
        <v>796</v>
      </c>
      <c r="J1012" s="26" t="s">
        <v>800</v>
      </c>
      <c r="K1012" s="26">
        <v>589</v>
      </c>
      <c r="L1012" s="26"/>
    </row>
    <row r="1013" spans="1:13" s="6" customFormat="1" ht="110.25" customHeight="1" x14ac:dyDescent="0.25">
      <c r="A1013" s="106"/>
      <c r="B1013" s="246" t="s">
        <v>2123</v>
      </c>
      <c r="C1013" s="212" t="s">
        <v>836</v>
      </c>
      <c r="D1013" s="212" t="s">
        <v>1210</v>
      </c>
      <c r="E1013" s="212" t="s">
        <v>1211</v>
      </c>
      <c r="F1013" s="212" t="s">
        <v>1212</v>
      </c>
      <c r="G1013" s="247">
        <v>42993</v>
      </c>
      <c r="H1013" s="248" t="s">
        <v>1213</v>
      </c>
      <c r="I1013" s="26" t="s">
        <v>796</v>
      </c>
      <c r="J1013" s="26" t="s">
        <v>800</v>
      </c>
      <c r="K1013" s="26">
        <v>591</v>
      </c>
      <c r="L1013" s="26"/>
    </row>
    <row r="1014" spans="1:13" s="6" customFormat="1" ht="110.25" customHeight="1" x14ac:dyDescent="0.25">
      <c r="A1014" s="106"/>
      <c r="B1014" s="246" t="s">
        <v>2202</v>
      </c>
      <c r="C1014" s="212" t="s">
        <v>836</v>
      </c>
      <c r="D1014" s="212" t="s">
        <v>2124</v>
      </c>
      <c r="E1014" s="212" t="s">
        <v>2871</v>
      </c>
      <c r="F1014" s="212" t="s">
        <v>2139</v>
      </c>
      <c r="G1014" s="249">
        <v>43696</v>
      </c>
      <c r="H1014" s="250" t="s">
        <v>2115</v>
      </c>
      <c r="I1014" s="26" t="s">
        <v>796</v>
      </c>
      <c r="J1014" s="26" t="s">
        <v>800</v>
      </c>
      <c r="K1014" s="26">
        <v>223</v>
      </c>
      <c r="L1014" s="26"/>
    </row>
    <row r="1015" spans="1:13" s="14" customFormat="1" ht="15.75" customHeight="1" x14ac:dyDescent="0.25">
      <c r="A1015" s="107"/>
      <c r="B1015" s="311" t="s">
        <v>98</v>
      </c>
      <c r="C1015" s="312"/>
      <c r="D1015" s="312"/>
      <c r="E1015" s="312"/>
      <c r="F1015" s="312"/>
      <c r="G1015" s="312"/>
      <c r="H1015" s="313"/>
      <c r="I1015" s="38">
        <v>8</v>
      </c>
      <c r="J1015" s="38"/>
      <c r="K1015" s="38">
        <f>SUM(K1007:K1013)</f>
        <v>3458</v>
      </c>
      <c r="L1015" s="38"/>
    </row>
    <row r="1016" spans="1:13" s="69" customFormat="1" ht="17.25" customHeight="1" x14ac:dyDescent="0.25">
      <c r="A1016" s="115"/>
      <c r="B1016" s="299" t="s">
        <v>1035</v>
      </c>
      <c r="C1016" s="300"/>
      <c r="D1016" s="300"/>
      <c r="E1016" s="300"/>
      <c r="F1016" s="301"/>
      <c r="G1016" s="67"/>
      <c r="H1016" s="200"/>
      <c r="I1016" s="67">
        <f>I1006</f>
        <v>6</v>
      </c>
      <c r="J1016" s="67"/>
      <c r="K1016" s="67">
        <f>K1006</f>
        <v>1782</v>
      </c>
      <c r="L1016" s="67"/>
      <c r="M1016" s="8"/>
    </row>
    <row r="1017" spans="1:13" s="69" customFormat="1" ht="15.75" customHeight="1" x14ac:dyDescent="0.25">
      <c r="A1017" s="115"/>
      <c r="B1017" s="299" t="s">
        <v>1036</v>
      </c>
      <c r="C1017" s="300"/>
      <c r="D1017" s="300"/>
      <c r="E1017" s="300"/>
      <c r="F1017" s="301"/>
      <c r="G1017" s="67"/>
      <c r="H1017" s="200"/>
      <c r="I1017" s="67">
        <f>I1015</f>
        <v>8</v>
      </c>
      <c r="J1017" s="67"/>
      <c r="K1017" s="67">
        <f>K1015</f>
        <v>3458</v>
      </c>
      <c r="L1017" s="67"/>
      <c r="M1017" s="8"/>
    </row>
    <row r="1018" spans="1:13" s="69" customFormat="1" ht="15.75" customHeight="1" x14ac:dyDescent="0.25">
      <c r="A1018" s="115"/>
      <c r="B1018" s="299" t="s">
        <v>1037</v>
      </c>
      <c r="C1018" s="300"/>
      <c r="D1018" s="300"/>
      <c r="E1018" s="300"/>
      <c r="F1018" s="301"/>
      <c r="G1018" s="67"/>
      <c r="H1018" s="200"/>
      <c r="I1018" s="67">
        <v>0</v>
      </c>
      <c r="J1018" s="67"/>
      <c r="K1018" s="67"/>
      <c r="L1018" s="67"/>
      <c r="M1018" s="8"/>
    </row>
    <row r="1019" spans="1:13" s="69" customFormat="1" ht="13.5" customHeight="1" x14ac:dyDescent="0.25">
      <c r="A1019" s="115"/>
      <c r="B1019" s="299" t="s">
        <v>1038</v>
      </c>
      <c r="C1019" s="300"/>
      <c r="D1019" s="300"/>
      <c r="E1019" s="300"/>
      <c r="F1019" s="301"/>
      <c r="G1019" s="67"/>
      <c r="H1019" s="200"/>
      <c r="I1019" s="67">
        <v>0</v>
      </c>
      <c r="J1019" s="67"/>
      <c r="K1019" s="67"/>
      <c r="L1019" s="67"/>
      <c r="M1019" s="8"/>
    </row>
    <row r="1020" spans="1:13" s="89" customFormat="1" ht="15.75" customHeight="1" x14ac:dyDescent="0.25">
      <c r="A1020" s="109"/>
      <c r="B1020" s="302" t="s">
        <v>774</v>
      </c>
      <c r="C1020" s="303"/>
      <c r="D1020" s="303"/>
      <c r="E1020" s="303"/>
      <c r="F1020" s="303"/>
      <c r="G1020" s="303"/>
      <c r="H1020" s="304"/>
      <c r="I1020" s="72">
        <f>SUM(I1016:I1019)</f>
        <v>14</v>
      </c>
      <c r="J1020" s="72"/>
      <c r="K1020" s="72">
        <f>SUM(K1016:K1019)</f>
        <v>5240</v>
      </c>
      <c r="L1020" s="72"/>
      <c r="M1020" s="16"/>
    </row>
    <row r="1021" spans="1:13" s="92" customFormat="1" ht="15.75" customHeight="1" x14ac:dyDescent="0.25">
      <c r="A1021" s="109" t="s">
        <v>1302</v>
      </c>
      <c r="B1021" s="308" t="s">
        <v>775</v>
      </c>
      <c r="C1021" s="309"/>
      <c r="D1021" s="309"/>
      <c r="E1021" s="309"/>
      <c r="F1021" s="309"/>
      <c r="G1021" s="309"/>
      <c r="H1021" s="310"/>
      <c r="I1021" s="93"/>
      <c r="J1021" s="93"/>
      <c r="K1021" s="93"/>
      <c r="L1021" s="93"/>
      <c r="M1021" s="6"/>
    </row>
    <row r="1022" spans="1:13" s="6" customFormat="1" ht="225" customHeight="1" x14ac:dyDescent="0.25">
      <c r="A1022" s="106"/>
      <c r="B1022" s="172" t="s">
        <v>1768</v>
      </c>
      <c r="C1022" s="36" t="s">
        <v>837</v>
      </c>
      <c r="D1022" s="36" t="s">
        <v>776</v>
      </c>
      <c r="E1022" s="36" t="s">
        <v>934</v>
      </c>
      <c r="F1022" s="36" t="s">
        <v>787</v>
      </c>
      <c r="G1022" s="9">
        <v>41961</v>
      </c>
      <c r="H1022" s="172" t="s">
        <v>782</v>
      </c>
      <c r="I1022" s="36" t="s">
        <v>795</v>
      </c>
      <c r="J1022" s="36" t="s">
        <v>800</v>
      </c>
      <c r="K1022" s="36">
        <v>123</v>
      </c>
      <c r="L1022" s="36"/>
    </row>
    <row r="1023" spans="1:13" s="6" customFormat="1" ht="204.75" customHeight="1" x14ac:dyDescent="0.25">
      <c r="A1023" s="106"/>
      <c r="B1023" s="172" t="s">
        <v>1769</v>
      </c>
      <c r="C1023" s="36" t="s">
        <v>837</v>
      </c>
      <c r="D1023" s="36" t="s">
        <v>777</v>
      </c>
      <c r="E1023" s="36" t="s">
        <v>935</v>
      </c>
      <c r="F1023" s="36" t="s">
        <v>788</v>
      </c>
      <c r="G1023" s="9">
        <v>42032</v>
      </c>
      <c r="H1023" s="172" t="s">
        <v>783</v>
      </c>
      <c r="I1023" s="36" t="s">
        <v>795</v>
      </c>
      <c r="J1023" s="36" t="s">
        <v>800</v>
      </c>
      <c r="K1023" s="36">
        <v>35</v>
      </c>
      <c r="L1023" s="36"/>
    </row>
    <row r="1024" spans="1:13" s="6" customFormat="1" ht="111" customHeight="1" x14ac:dyDescent="0.25">
      <c r="A1024" s="106"/>
      <c r="B1024" s="172" t="s">
        <v>1770</v>
      </c>
      <c r="C1024" s="36" t="s">
        <v>837</v>
      </c>
      <c r="D1024" s="1" t="s">
        <v>1385</v>
      </c>
      <c r="E1024" s="1" t="s">
        <v>1402</v>
      </c>
      <c r="F1024" s="36" t="s">
        <v>2784</v>
      </c>
      <c r="G1024" s="9">
        <v>43131</v>
      </c>
      <c r="H1024" s="172" t="s">
        <v>1386</v>
      </c>
      <c r="I1024" s="36" t="s">
        <v>795</v>
      </c>
      <c r="J1024" s="36" t="s">
        <v>800</v>
      </c>
      <c r="K1024" s="36">
        <v>216</v>
      </c>
      <c r="L1024" s="36"/>
    </row>
    <row r="1025" spans="1:12" s="6" customFormat="1" ht="130.5" customHeight="1" x14ac:dyDescent="0.25">
      <c r="A1025" s="106"/>
      <c r="B1025" s="178" t="s">
        <v>1771</v>
      </c>
      <c r="C1025" s="59" t="s">
        <v>837</v>
      </c>
      <c r="D1025" s="192" t="s">
        <v>1387</v>
      </c>
      <c r="E1025" s="163" t="s">
        <v>1404</v>
      </c>
      <c r="F1025" s="59" t="s">
        <v>2795</v>
      </c>
      <c r="G1025" s="60">
        <v>43131</v>
      </c>
      <c r="H1025" s="178" t="s">
        <v>1386</v>
      </c>
      <c r="I1025" s="36" t="s">
        <v>795</v>
      </c>
      <c r="J1025" s="36" t="s">
        <v>800</v>
      </c>
      <c r="K1025" s="36">
        <v>53</v>
      </c>
      <c r="L1025" s="36"/>
    </row>
    <row r="1026" spans="1:12" s="6" customFormat="1" ht="81.75" customHeight="1" x14ac:dyDescent="0.25">
      <c r="A1026" s="106"/>
      <c r="B1026" s="178" t="s">
        <v>1772</v>
      </c>
      <c r="C1026" s="59" t="s">
        <v>837</v>
      </c>
      <c r="D1026" s="1" t="s">
        <v>1817</v>
      </c>
      <c r="E1026" s="1" t="s">
        <v>2790</v>
      </c>
      <c r="F1026" s="36" t="s">
        <v>1827</v>
      </c>
      <c r="G1026" s="9">
        <v>43256</v>
      </c>
      <c r="H1026" s="172" t="s">
        <v>1816</v>
      </c>
      <c r="I1026" s="36" t="s">
        <v>795</v>
      </c>
      <c r="J1026" s="36" t="s">
        <v>800</v>
      </c>
      <c r="K1026" s="36">
        <v>29</v>
      </c>
      <c r="L1026" s="36"/>
    </row>
    <row r="1027" spans="1:12" s="6" customFormat="1" ht="95.25" customHeight="1" x14ac:dyDescent="0.25">
      <c r="A1027" s="106"/>
      <c r="B1027" s="178" t="s">
        <v>1773</v>
      </c>
      <c r="C1027" s="59" t="s">
        <v>837</v>
      </c>
      <c r="D1027" s="1" t="s">
        <v>1818</v>
      </c>
      <c r="E1027" s="272" t="s">
        <v>2793</v>
      </c>
      <c r="F1027" s="36" t="s">
        <v>1828</v>
      </c>
      <c r="G1027" s="9">
        <v>43256</v>
      </c>
      <c r="H1027" s="172" t="s">
        <v>1816</v>
      </c>
      <c r="I1027" s="36" t="s">
        <v>795</v>
      </c>
      <c r="J1027" s="36" t="s">
        <v>800</v>
      </c>
      <c r="K1027" s="36">
        <v>24</v>
      </c>
      <c r="L1027" s="36"/>
    </row>
    <row r="1028" spans="1:12" s="6" customFormat="1" ht="83.25" customHeight="1" x14ac:dyDescent="0.25">
      <c r="A1028" s="106"/>
      <c r="B1028" s="178" t="s">
        <v>1774</v>
      </c>
      <c r="C1028" s="59" t="s">
        <v>837</v>
      </c>
      <c r="D1028" s="1" t="s">
        <v>1819</v>
      </c>
      <c r="E1028" s="194" t="s">
        <v>2785</v>
      </c>
      <c r="F1028" s="36" t="s">
        <v>1829</v>
      </c>
      <c r="G1028" s="9">
        <v>43256</v>
      </c>
      <c r="H1028" s="172" t="s">
        <v>1816</v>
      </c>
      <c r="I1028" s="36" t="s">
        <v>795</v>
      </c>
      <c r="J1028" s="36" t="s">
        <v>800</v>
      </c>
      <c r="K1028" s="36">
        <v>114</v>
      </c>
      <c r="L1028" s="36"/>
    </row>
    <row r="1029" spans="1:12" s="6" customFormat="1" ht="97.5" customHeight="1" x14ac:dyDescent="0.25">
      <c r="A1029" s="106"/>
      <c r="B1029" s="178" t="s">
        <v>1775</v>
      </c>
      <c r="C1029" s="59" t="s">
        <v>837</v>
      </c>
      <c r="D1029" s="1" t="s">
        <v>1820</v>
      </c>
      <c r="E1029" s="272" t="s">
        <v>2796</v>
      </c>
      <c r="F1029" s="36" t="s">
        <v>1830</v>
      </c>
      <c r="G1029" s="9">
        <v>43256</v>
      </c>
      <c r="H1029" s="172" t="s">
        <v>1816</v>
      </c>
      <c r="I1029" s="36" t="s">
        <v>795</v>
      </c>
      <c r="J1029" s="36" t="s">
        <v>800</v>
      </c>
      <c r="K1029" s="36">
        <v>21</v>
      </c>
      <c r="L1029" s="36"/>
    </row>
    <row r="1030" spans="1:12" s="6" customFormat="1" ht="97.5" customHeight="1" x14ac:dyDescent="0.25">
      <c r="A1030" s="106"/>
      <c r="B1030" s="178" t="s">
        <v>1837</v>
      </c>
      <c r="C1030" s="59" t="s">
        <v>837</v>
      </c>
      <c r="D1030" s="1" t="s">
        <v>1821</v>
      </c>
      <c r="E1030" s="272" t="s">
        <v>2794</v>
      </c>
      <c r="F1030" s="36" t="s">
        <v>1831</v>
      </c>
      <c r="G1030" s="9">
        <v>43256</v>
      </c>
      <c r="H1030" s="172" t="s">
        <v>1816</v>
      </c>
      <c r="I1030" s="36" t="s">
        <v>795</v>
      </c>
      <c r="J1030" s="36" t="s">
        <v>800</v>
      </c>
      <c r="K1030" s="36">
        <v>21</v>
      </c>
      <c r="L1030" s="36"/>
    </row>
    <row r="1031" spans="1:12" s="6" customFormat="1" ht="95.25" customHeight="1" x14ac:dyDescent="0.25">
      <c r="A1031" s="106"/>
      <c r="B1031" s="178" t="s">
        <v>1838</v>
      </c>
      <c r="C1031" s="59" t="s">
        <v>837</v>
      </c>
      <c r="D1031" s="1" t="s">
        <v>1822</v>
      </c>
      <c r="E1031" s="1" t="s">
        <v>2788</v>
      </c>
      <c r="F1031" s="36" t="s">
        <v>2789</v>
      </c>
      <c r="G1031" s="9">
        <v>43256</v>
      </c>
      <c r="H1031" s="172" t="s">
        <v>1816</v>
      </c>
      <c r="I1031" s="36" t="s">
        <v>795</v>
      </c>
      <c r="J1031" s="36" t="s">
        <v>800</v>
      </c>
      <c r="K1031" s="36">
        <v>7</v>
      </c>
      <c r="L1031" s="36"/>
    </row>
    <row r="1032" spans="1:12" s="6" customFormat="1" ht="98.25" customHeight="1" x14ac:dyDescent="0.25">
      <c r="A1032" s="106"/>
      <c r="B1032" s="178" t="s">
        <v>1839</v>
      </c>
      <c r="C1032" s="59" t="s">
        <v>837</v>
      </c>
      <c r="D1032" s="1" t="s">
        <v>2792</v>
      </c>
      <c r="E1032" s="1" t="s">
        <v>2791</v>
      </c>
      <c r="F1032" s="36" t="s">
        <v>1832</v>
      </c>
      <c r="G1032" s="9">
        <v>43256</v>
      </c>
      <c r="H1032" s="172" t="s">
        <v>1816</v>
      </c>
      <c r="I1032" s="36" t="s">
        <v>795</v>
      </c>
      <c r="J1032" s="36" t="s">
        <v>800</v>
      </c>
      <c r="K1032" s="36">
        <v>12</v>
      </c>
      <c r="L1032" s="36"/>
    </row>
    <row r="1033" spans="1:12" s="6" customFormat="1" ht="99" customHeight="1" x14ac:dyDescent="0.25">
      <c r="A1033" s="106"/>
      <c r="B1033" s="178" t="s">
        <v>1840</v>
      </c>
      <c r="C1033" s="59" t="s">
        <v>837</v>
      </c>
      <c r="D1033" s="1" t="s">
        <v>1823</v>
      </c>
      <c r="E1033" s="272" t="s">
        <v>2797</v>
      </c>
      <c r="F1033" s="36" t="s">
        <v>1833</v>
      </c>
      <c r="G1033" s="9">
        <v>43256</v>
      </c>
      <c r="H1033" s="172" t="s">
        <v>1816</v>
      </c>
      <c r="I1033" s="36" t="s">
        <v>795</v>
      </c>
      <c r="J1033" s="36" t="s">
        <v>800</v>
      </c>
      <c r="K1033" s="36">
        <v>19</v>
      </c>
      <c r="L1033" s="36"/>
    </row>
    <row r="1034" spans="1:12" s="6" customFormat="1" ht="97.5" customHeight="1" x14ac:dyDescent="0.25">
      <c r="A1034" s="106"/>
      <c r="B1034" s="178" t="s">
        <v>1841</v>
      </c>
      <c r="C1034" s="59" t="s">
        <v>837</v>
      </c>
      <c r="D1034" s="1" t="s">
        <v>1824</v>
      </c>
      <c r="E1034" s="194" t="s">
        <v>2787</v>
      </c>
      <c r="F1034" s="36" t="s">
        <v>1834</v>
      </c>
      <c r="G1034" s="9">
        <v>43256</v>
      </c>
      <c r="H1034" s="172" t="s">
        <v>1816</v>
      </c>
      <c r="I1034" s="36" t="s">
        <v>795</v>
      </c>
      <c r="J1034" s="36" t="s">
        <v>800</v>
      </c>
      <c r="K1034" s="36">
        <v>35</v>
      </c>
      <c r="L1034" s="36"/>
    </row>
    <row r="1035" spans="1:12" s="6" customFormat="1" ht="80.25" customHeight="1" x14ac:dyDescent="0.25">
      <c r="A1035" s="106"/>
      <c r="B1035" s="178" t="s">
        <v>1842</v>
      </c>
      <c r="C1035" s="59" t="s">
        <v>837</v>
      </c>
      <c r="D1035" s="1" t="s">
        <v>1825</v>
      </c>
      <c r="E1035" s="1" t="s">
        <v>2786</v>
      </c>
      <c r="F1035" s="36" t="s">
        <v>1835</v>
      </c>
      <c r="G1035" s="9">
        <v>43256</v>
      </c>
      <c r="H1035" s="172" t="s">
        <v>1816</v>
      </c>
      <c r="I1035" s="36" t="s">
        <v>795</v>
      </c>
      <c r="J1035" s="36" t="s">
        <v>800</v>
      </c>
      <c r="K1035" s="36">
        <v>94</v>
      </c>
      <c r="L1035" s="36"/>
    </row>
    <row r="1036" spans="1:12" s="6" customFormat="1" ht="107.25" customHeight="1" x14ac:dyDescent="0.25">
      <c r="A1036" s="106"/>
      <c r="B1036" s="178" t="s">
        <v>1843</v>
      </c>
      <c r="C1036" s="59" t="s">
        <v>837</v>
      </c>
      <c r="D1036" s="1" t="s">
        <v>1826</v>
      </c>
      <c r="E1036" s="193" t="s">
        <v>2798</v>
      </c>
      <c r="F1036" s="36" t="s">
        <v>1836</v>
      </c>
      <c r="G1036" s="9">
        <v>43256</v>
      </c>
      <c r="H1036" s="172" t="s">
        <v>1816</v>
      </c>
      <c r="I1036" s="36" t="s">
        <v>795</v>
      </c>
      <c r="J1036" s="36" t="s">
        <v>800</v>
      </c>
      <c r="K1036" s="36">
        <v>77</v>
      </c>
      <c r="L1036" s="36"/>
    </row>
    <row r="1037" spans="1:12" s="6" customFormat="1" ht="15.75" customHeight="1" x14ac:dyDescent="0.25">
      <c r="A1037" s="107"/>
      <c r="B1037" s="314" t="s">
        <v>98</v>
      </c>
      <c r="C1037" s="315"/>
      <c r="D1037" s="315"/>
      <c r="E1037" s="315"/>
      <c r="F1037" s="315"/>
      <c r="G1037" s="315"/>
      <c r="H1037" s="316"/>
      <c r="I1037" s="35">
        <v>15</v>
      </c>
      <c r="J1037" s="35"/>
      <c r="K1037" s="35">
        <v>196</v>
      </c>
      <c r="L1037" s="35"/>
    </row>
    <row r="1038" spans="1:12" s="6" customFormat="1" ht="107.25" customHeight="1" x14ac:dyDescent="0.25">
      <c r="A1038" s="106"/>
      <c r="B1038" s="172" t="s">
        <v>1844</v>
      </c>
      <c r="C1038" s="36" t="s">
        <v>837</v>
      </c>
      <c r="D1038" s="36" t="s">
        <v>778</v>
      </c>
      <c r="E1038" s="36" t="s">
        <v>936</v>
      </c>
      <c r="F1038" s="36" t="s">
        <v>789</v>
      </c>
      <c r="G1038" s="9">
        <v>41985</v>
      </c>
      <c r="H1038" s="172" t="s">
        <v>784</v>
      </c>
      <c r="I1038" s="36" t="s">
        <v>796</v>
      </c>
      <c r="J1038" s="36" t="s">
        <v>800</v>
      </c>
      <c r="K1038" s="36">
        <v>129</v>
      </c>
      <c r="L1038" s="36"/>
    </row>
    <row r="1039" spans="1:12" s="6" customFormat="1" ht="107.25" customHeight="1" x14ac:dyDescent="0.25">
      <c r="A1039" s="106"/>
      <c r="B1039" s="172" t="s">
        <v>1845</v>
      </c>
      <c r="C1039" s="36" t="s">
        <v>837</v>
      </c>
      <c r="D1039" s="36" t="s">
        <v>779</v>
      </c>
      <c r="E1039" s="36" t="s">
        <v>2783</v>
      </c>
      <c r="F1039" s="36" t="s">
        <v>790</v>
      </c>
      <c r="G1039" s="9">
        <v>42032</v>
      </c>
      <c r="H1039" s="172" t="s">
        <v>785</v>
      </c>
      <c r="I1039" s="36" t="s">
        <v>796</v>
      </c>
      <c r="J1039" s="36" t="s">
        <v>800</v>
      </c>
      <c r="K1039" s="36">
        <v>727</v>
      </c>
      <c r="L1039" s="36"/>
    </row>
    <row r="1040" spans="1:12" s="6" customFormat="1" ht="107.25" customHeight="1" x14ac:dyDescent="0.25">
      <c r="A1040" s="106"/>
      <c r="B1040" s="178" t="s">
        <v>1846</v>
      </c>
      <c r="C1040" s="59" t="s">
        <v>837</v>
      </c>
      <c r="D1040" s="1" t="s">
        <v>1907</v>
      </c>
      <c r="E1040" s="1" t="s">
        <v>2781</v>
      </c>
      <c r="F1040" s="36" t="s">
        <v>1908</v>
      </c>
      <c r="G1040" s="9">
        <v>43503</v>
      </c>
      <c r="H1040" s="172" t="s">
        <v>1906</v>
      </c>
      <c r="I1040" s="36" t="s">
        <v>796</v>
      </c>
      <c r="J1040" s="36" t="s">
        <v>800</v>
      </c>
      <c r="K1040" s="36">
        <v>25</v>
      </c>
      <c r="L1040" s="36"/>
    </row>
    <row r="1041" spans="1:13" s="6" customFormat="1" ht="107.25" customHeight="1" x14ac:dyDescent="0.25">
      <c r="A1041" s="106"/>
      <c r="B1041" s="178" t="s">
        <v>1847</v>
      </c>
      <c r="C1041" s="59" t="s">
        <v>837</v>
      </c>
      <c r="D1041" s="1" t="s">
        <v>1909</v>
      </c>
      <c r="E1041" s="1" t="s">
        <v>2782</v>
      </c>
      <c r="F1041" s="36" t="s">
        <v>1910</v>
      </c>
      <c r="G1041" s="9">
        <v>43503</v>
      </c>
      <c r="H1041" s="172" t="s">
        <v>1906</v>
      </c>
      <c r="I1041" s="36" t="s">
        <v>796</v>
      </c>
      <c r="J1041" s="36" t="s">
        <v>800</v>
      </c>
      <c r="K1041" s="36">
        <v>48</v>
      </c>
      <c r="L1041" s="36"/>
    </row>
    <row r="1042" spans="1:13" s="6" customFormat="1" ht="107.25" customHeight="1" x14ac:dyDescent="0.25">
      <c r="A1042" s="106"/>
      <c r="B1042" s="178" t="s">
        <v>1917</v>
      </c>
      <c r="C1042" s="59" t="s">
        <v>837</v>
      </c>
      <c r="D1042" s="1" t="s">
        <v>1911</v>
      </c>
      <c r="E1042" s="1" t="s">
        <v>2777</v>
      </c>
      <c r="F1042" s="36" t="s">
        <v>1912</v>
      </c>
      <c r="G1042" s="9">
        <v>43503</v>
      </c>
      <c r="H1042" s="172" t="s">
        <v>1906</v>
      </c>
      <c r="I1042" s="36" t="s">
        <v>796</v>
      </c>
      <c r="J1042" s="36" t="s">
        <v>800</v>
      </c>
      <c r="K1042" s="36">
        <v>62</v>
      </c>
      <c r="L1042" s="36"/>
    </row>
    <row r="1043" spans="1:13" s="6" customFormat="1" ht="107.25" customHeight="1" x14ac:dyDescent="0.25">
      <c r="A1043" s="106"/>
      <c r="B1043" s="178" t="s">
        <v>1919</v>
      </c>
      <c r="C1043" s="59" t="s">
        <v>837</v>
      </c>
      <c r="D1043" s="1" t="s">
        <v>1913</v>
      </c>
      <c r="E1043" s="1" t="s">
        <v>2773</v>
      </c>
      <c r="F1043" s="36" t="s">
        <v>1914</v>
      </c>
      <c r="G1043" s="9">
        <v>43503</v>
      </c>
      <c r="H1043" s="172" t="s">
        <v>1906</v>
      </c>
      <c r="I1043" s="36" t="s">
        <v>796</v>
      </c>
      <c r="J1043" s="36" t="s">
        <v>800</v>
      </c>
      <c r="K1043" s="36">
        <v>75</v>
      </c>
      <c r="L1043" s="36"/>
    </row>
    <row r="1044" spans="1:13" s="6" customFormat="1" ht="99" customHeight="1" x14ac:dyDescent="0.25">
      <c r="A1044" s="106"/>
      <c r="B1044" s="178" t="s">
        <v>1922</v>
      </c>
      <c r="C1044" s="59" t="s">
        <v>837</v>
      </c>
      <c r="D1044" s="1" t="s">
        <v>1915</v>
      </c>
      <c r="E1044" s="210" t="s">
        <v>2776</v>
      </c>
      <c r="F1044" s="36" t="s">
        <v>1916</v>
      </c>
      <c r="G1044" s="9">
        <v>43503</v>
      </c>
      <c r="H1044" s="172" t="s">
        <v>1906</v>
      </c>
      <c r="I1044" s="36" t="s">
        <v>796</v>
      </c>
      <c r="J1044" s="36" t="s">
        <v>800</v>
      </c>
      <c r="K1044" s="36">
        <v>154</v>
      </c>
      <c r="L1044" s="36"/>
    </row>
    <row r="1045" spans="1:13" s="14" customFormat="1" ht="95.25" customHeight="1" x14ac:dyDescent="0.25">
      <c r="A1045" s="106"/>
      <c r="B1045" s="178" t="s">
        <v>1925</v>
      </c>
      <c r="C1045" s="59" t="s">
        <v>837</v>
      </c>
      <c r="D1045" s="1" t="s">
        <v>1918</v>
      </c>
      <c r="E1045" s="1" t="s">
        <v>2774</v>
      </c>
      <c r="F1045" s="36" t="s">
        <v>144</v>
      </c>
      <c r="G1045" s="9">
        <v>43503</v>
      </c>
      <c r="H1045" s="172" t="s">
        <v>1906</v>
      </c>
      <c r="I1045" s="36" t="s">
        <v>796</v>
      </c>
      <c r="J1045" s="36" t="s">
        <v>800</v>
      </c>
      <c r="K1045" s="36">
        <v>512</v>
      </c>
      <c r="L1045" s="36"/>
    </row>
    <row r="1046" spans="1:13" s="6" customFormat="1" ht="96.75" customHeight="1" x14ac:dyDescent="0.25">
      <c r="A1046" s="106"/>
      <c r="B1046" s="178" t="s">
        <v>1926</v>
      </c>
      <c r="C1046" s="59" t="s">
        <v>837</v>
      </c>
      <c r="D1046" s="1" t="s">
        <v>1920</v>
      </c>
      <c r="E1046" s="1" t="s">
        <v>2779</v>
      </c>
      <c r="F1046" s="36" t="s">
        <v>1921</v>
      </c>
      <c r="G1046" s="9">
        <v>43503</v>
      </c>
      <c r="H1046" s="172" t="s">
        <v>1906</v>
      </c>
      <c r="I1046" s="36" t="s">
        <v>796</v>
      </c>
      <c r="J1046" s="36" t="s">
        <v>800</v>
      </c>
      <c r="K1046" s="36">
        <v>118</v>
      </c>
      <c r="L1046" s="36"/>
    </row>
    <row r="1047" spans="1:13" s="6" customFormat="1" ht="103.5" customHeight="1" x14ac:dyDescent="0.25">
      <c r="A1047" s="106"/>
      <c r="B1047" s="178" t="s">
        <v>1927</v>
      </c>
      <c r="C1047" s="59" t="s">
        <v>837</v>
      </c>
      <c r="D1047" s="1" t="s">
        <v>1923</v>
      </c>
      <c r="E1047" s="1" t="s">
        <v>2778</v>
      </c>
      <c r="F1047" s="36" t="s">
        <v>1924</v>
      </c>
      <c r="G1047" s="9">
        <v>43503</v>
      </c>
      <c r="H1047" s="172" t="s">
        <v>1906</v>
      </c>
      <c r="I1047" s="36" t="s">
        <v>796</v>
      </c>
      <c r="J1047" s="36" t="s">
        <v>800</v>
      </c>
      <c r="K1047" s="36">
        <v>36</v>
      </c>
      <c r="L1047" s="36"/>
    </row>
    <row r="1048" spans="1:13" s="6" customFormat="1" ht="103.5" customHeight="1" x14ac:dyDescent="0.25">
      <c r="A1048" s="106"/>
      <c r="B1048" s="178" t="s">
        <v>1928</v>
      </c>
      <c r="C1048" s="36" t="s">
        <v>837</v>
      </c>
      <c r="D1048" s="1" t="s">
        <v>1968</v>
      </c>
      <c r="E1048" s="1" t="s">
        <v>2780</v>
      </c>
      <c r="F1048" s="36" t="s">
        <v>2140</v>
      </c>
      <c r="G1048" s="9">
        <v>43551</v>
      </c>
      <c r="H1048" s="172" t="s">
        <v>1956</v>
      </c>
      <c r="I1048" s="36" t="s">
        <v>796</v>
      </c>
      <c r="J1048" s="36" t="s">
        <v>800</v>
      </c>
      <c r="K1048" s="36">
        <v>116</v>
      </c>
      <c r="L1048" s="36"/>
    </row>
    <row r="1049" spans="1:13" s="6" customFormat="1" ht="103.5" customHeight="1" x14ac:dyDescent="0.25">
      <c r="A1049" s="106"/>
      <c r="B1049" s="178" t="s">
        <v>1929</v>
      </c>
      <c r="C1049" s="36" t="s">
        <v>837</v>
      </c>
      <c r="D1049" s="1" t="s">
        <v>1977</v>
      </c>
      <c r="E1049" s="1" t="s">
        <v>2775</v>
      </c>
      <c r="F1049" s="36" t="s">
        <v>1979</v>
      </c>
      <c r="G1049" s="9">
        <v>43553</v>
      </c>
      <c r="H1049" s="172" t="s">
        <v>1978</v>
      </c>
      <c r="I1049" s="36" t="s">
        <v>796</v>
      </c>
      <c r="J1049" s="36" t="s">
        <v>800</v>
      </c>
      <c r="K1049" s="36">
        <v>365</v>
      </c>
      <c r="L1049" s="36"/>
    </row>
    <row r="1050" spans="1:13" s="6" customFormat="1" ht="147.75" customHeight="1" x14ac:dyDescent="0.25">
      <c r="A1050" s="106"/>
      <c r="B1050" s="172" t="s">
        <v>1967</v>
      </c>
      <c r="C1050" s="36" t="s">
        <v>837</v>
      </c>
      <c r="D1050" s="36" t="s">
        <v>780</v>
      </c>
      <c r="E1050" s="36" t="s">
        <v>937</v>
      </c>
      <c r="F1050" s="36" t="s">
        <v>791</v>
      </c>
      <c r="G1050" s="9">
        <v>41264</v>
      </c>
      <c r="H1050" s="172" t="s">
        <v>793</v>
      </c>
      <c r="I1050" s="36" t="s">
        <v>796</v>
      </c>
      <c r="J1050" s="36" t="s">
        <v>800</v>
      </c>
      <c r="K1050" s="36">
        <v>168</v>
      </c>
      <c r="L1050" s="36"/>
    </row>
    <row r="1051" spans="1:13" s="8" customFormat="1" ht="19.5" customHeight="1" x14ac:dyDescent="0.25">
      <c r="A1051" s="107"/>
      <c r="B1051" s="314" t="s">
        <v>98</v>
      </c>
      <c r="C1051" s="315"/>
      <c r="D1051" s="315"/>
      <c r="E1051" s="315"/>
      <c r="F1051" s="315"/>
      <c r="G1051" s="315"/>
      <c r="H1051" s="316"/>
      <c r="I1051" s="35">
        <v>13</v>
      </c>
      <c r="J1051" s="35"/>
      <c r="K1051" s="35">
        <f>K1050+K1039+K1038</f>
        <v>1024</v>
      </c>
      <c r="L1051" s="35"/>
    </row>
    <row r="1052" spans="1:13" s="6" customFormat="1" ht="182.25" customHeight="1" x14ac:dyDescent="0.25">
      <c r="A1052" s="106"/>
      <c r="B1052" s="172" t="s">
        <v>1980</v>
      </c>
      <c r="C1052" s="36" t="s">
        <v>837</v>
      </c>
      <c r="D1052" s="49" t="s">
        <v>781</v>
      </c>
      <c r="E1052" s="36" t="s">
        <v>938</v>
      </c>
      <c r="F1052" s="36" t="s">
        <v>792</v>
      </c>
      <c r="G1052" s="9">
        <v>37425</v>
      </c>
      <c r="H1052" s="172" t="s">
        <v>786</v>
      </c>
      <c r="I1052" s="36" t="s">
        <v>797</v>
      </c>
      <c r="J1052" s="36" t="s">
        <v>800</v>
      </c>
      <c r="K1052" s="36">
        <v>630</v>
      </c>
      <c r="L1052" s="36"/>
    </row>
    <row r="1053" spans="1:13" s="14" customFormat="1" ht="15.75" customHeight="1" x14ac:dyDescent="0.25">
      <c r="A1053" s="107"/>
      <c r="B1053" s="314" t="s">
        <v>98</v>
      </c>
      <c r="C1053" s="315"/>
      <c r="D1053" s="315"/>
      <c r="E1053" s="315"/>
      <c r="F1053" s="315"/>
      <c r="G1053" s="315"/>
      <c r="H1053" s="316"/>
      <c r="I1053" s="35">
        <v>1</v>
      </c>
      <c r="J1053" s="35"/>
      <c r="K1053" s="35">
        <f>SUM(K1052)</f>
        <v>630</v>
      </c>
      <c r="L1053" s="35"/>
    </row>
    <row r="1054" spans="1:13" s="69" customFormat="1" ht="17.25" customHeight="1" x14ac:dyDescent="0.25">
      <c r="A1054" s="115"/>
      <c r="B1054" s="299" t="s">
        <v>1035</v>
      </c>
      <c r="C1054" s="300"/>
      <c r="D1054" s="300"/>
      <c r="E1054" s="300"/>
      <c r="F1054" s="301"/>
      <c r="G1054" s="67"/>
      <c r="H1054" s="200"/>
      <c r="I1054" s="67">
        <f>I1037</f>
        <v>15</v>
      </c>
      <c r="J1054" s="67"/>
      <c r="K1054" s="67">
        <f>K1037</f>
        <v>196</v>
      </c>
      <c r="L1054" s="67"/>
      <c r="M1054" s="8"/>
    </row>
    <row r="1055" spans="1:13" s="69" customFormat="1" ht="15.75" customHeight="1" x14ac:dyDescent="0.25">
      <c r="A1055" s="115"/>
      <c r="B1055" s="299" t="s">
        <v>1036</v>
      </c>
      <c r="C1055" s="300"/>
      <c r="D1055" s="300"/>
      <c r="E1055" s="300"/>
      <c r="F1055" s="301"/>
      <c r="G1055" s="67"/>
      <c r="H1055" s="200"/>
      <c r="I1055" s="67">
        <v>13</v>
      </c>
      <c r="J1055" s="67"/>
      <c r="K1055" s="67">
        <f>K1051</f>
        <v>1024</v>
      </c>
      <c r="L1055" s="67"/>
      <c r="M1055" s="8"/>
    </row>
    <row r="1056" spans="1:13" s="69" customFormat="1" ht="14.25" customHeight="1" x14ac:dyDescent="0.25">
      <c r="A1056" s="115"/>
      <c r="B1056" s="299" t="s">
        <v>1037</v>
      </c>
      <c r="C1056" s="300"/>
      <c r="D1056" s="300"/>
      <c r="E1056" s="300"/>
      <c r="F1056" s="301"/>
      <c r="G1056" s="67"/>
      <c r="H1056" s="200"/>
      <c r="I1056" s="67">
        <v>0</v>
      </c>
      <c r="J1056" s="67"/>
      <c r="K1056" s="67"/>
      <c r="L1056" s="67"/>
      <c r="M1056" s="8"/>
    </row>
    <row r="1057" spans="1:13" s="69" customFormat="1" ht="13.5" customHeight="1" x14ac:dyDescent="0.25">
      <c r="A1057" s="115"/>
      <c r="B1057" s="299" t="s">
        <v>1038</v>
      </c>
      <c r="C1057" s="300"/>
      <c r="D1057" s="300"/>
      <c r="E1057" s="300"/>
      <c r="F1057" s="301"/>
      <c r="G1057" s="67"/>
      <c r="H1057" s="200"/>
      <c r="I1057" s="67">
        <f>I1053</f>
        <v>1</v>
      </c>
      <c r="J1057" s="67"/>
      <c r="K1057" s="67">
        <f>K1053</f>
        <v>630</v>
      </c>
      <c r="L1057" s="67"/>
      <c r="M1057" s="8"/>
    </row>
    <row r="1058" spans="1:13" s="89" customFormat="1" ht="15.75" customHeight="1" x14ac:dyDescent="0.25">
      <c r="A1058" s="109"/>
      <c r="B1058" s="302" t="s">
        <v>974</v>
      </c>
      <c r="C1058" s="303"/>
      <c r="D1058" s="303"/>
      <c r="E1058" s="303"/>
      <c r="F1058" s="303"/>
      <c r="G1058" s="303"/>
      <c r="H1058" s="304"/>
      <c r="I1058" s="72">
        <f>SUM(I1054:I1057)</f>
        <v>29</v>
      </c>
      <c r="J1058" s="72"/>
      <c r="K1058" s="72">
        <f>SUM(K1054:K1057)</f>
        <v>1850</v>
      </c>
      <c r="L1058" s="72"/>
      <c r="M1058" s="16"/>
    </row>
    <row r="1059" spans="1:13" s="5" customFormat="1" x14ac:dyDescent="0.25">
      <c r="A1059" s="117"/>
      <c r="B1059" s="340" t="s">
        <v>794</v>
      </c>
      <c r="C1059" s="341"/>
      <c r="D1059" s="341"/>
      <c r="E1059" s="341"/>
      <c r="F1059" s="341"/>
      <c r="G1059" s="341"/>
      <c r="H1059" s="342"/>
      <c r="I1059" s="39"/>
      <c r="J1059" s="39"/>
      <c r="K1059" s="94"/>
      <c r="L1059" s="39"/>
      <c r="M1059" s="11"/>
    </row>
    <row r="1060" spans="1:13" s="4" customFormat="1" ht="16.5" customHeight="1" x14ac:dyDescent="0.25">
      <c r="A1060" s="117"/>
      <c r="B1060" s="317" t="s">
        <v>1035</v>
      </c>
      <c r="C1060" s="318"/>
      <c r="D1060" s="318"/>
      <c r="E1060" s="318"/>
      <c r="F1060" s="319"/>
      <c r="G1060" s="37"/>
      <c r="H1060" s="204"/>
      <c r="I1060" s="260">
        <f>I1054+I1016+I994+I963+I936+I887+I875+I864+I851+I814+I780+I768+I754+I715+I702+I673+I659+I586+I573+I557+I326+I534+I522+I492+I478+I437+I426+I408+I380+I727+I793+I241+I369+I356+I337+I316+I302+I291+I280+I269+I223+I206+I174+I155+I123+I111+I56+I25+I683+I606+I37+I502+I986</f>
        <v>274</v>
      </c>
      <c r="J1060" s="37"/>
      <c r="K1060" s="34">
        <f>K1054+K1016+K994+K963+K936+K887+K875+K864+K851+K814+K780+K768+K754+K715+K702+K673+K659+K586+K573+K557+K534+K522+K492+K478+K437+K426+K408+K380+K369+K356+K337+K316+K302+K291+K280+K269+K223+K206+K174+K155+K123+K111+K56+K25</f>
        <v>26726</v>
      </c>
      <c r="L1060" s="43"/>
      <c r="M1060" s="8"/>
    </row>
    <row r="1061" spans="1:13" s="4" customFormat="1" ht="15.75" customHeight="1" x14ac:dyDescent="0.25">
      <c r="A1061" s="117"/>
      <c r="B1061" s="317" t="s">
        <v>1036</v>
      </c>
      <c r="C1061" s="318"/>
      <c r="D1061" s="318"/>
      <c r="E1061" s="318"/>
      <c r="F1061" s="319"/>
      <c r="G1061" s="37"/>
      <c r="H1061" s="204"/>
      <c r="I1061" s="261">
        <f>I26+I57+I38+I112+I124+I156+I175+I207+I224+I270+I281+I292+I303+I317+I327+I338+I357+I370+I381+I409+I427+I438+I479+I493+I503+I523+I535+I558+I574+I242+I587+I660+I674+I684+I703+I716+I728+I755+I769+I781+I794+I815+I852+I865+I876+I888+I937+I964+I975+I995+I1017+I1055+I607</f>
        <v>297</v>
      </c>
      <c r="J1061" s="37"/>
      <c r="K1061" s="34">
        <f>K1055+K1017+K995+K964+K937+K888+K876+K865+K852+K815+K781+K769+K755+K716+K703+K674+K660+K587+K574+K558+K535+K523+K493+K479+K438+K427+K409+K381+K370+K357+K338+K317+K303+K292+K281+K270+K224+K207+K175+K156+K124+K112+K57+K26</f>
        <v>68439</v>
      </c>
      <c r="L1061" s="43"/>
      <c r="M1061" s="8"/>
    </row>
    <row r="1062" spans="1:13" s="4" customFormat="1" ht="14.25" customHeight="1" x14ac:dyDescent="0.25">
      <c r="A1062" s="117"/>
      <c r="B1062" s="317" t="s">
        <v>1037</v>
      </c>
      <c r="C1062" s="318"/>
      <c r="D1062" s="318"/>
      <c r="E1062" s="318"/>
      <c r="F1062" s="319"/>
      <c r="G1062" s="37"/>
      <c r="H1062" s="204"/>
      <c r="I1062" s="261">
        <f>+I1056+I1018+I996+I976+I965+I938+I889+I877+I866+I853+I816+I795+I782+I770+I756+I717+I704+I675+I661+I588+I575+I559+I536+I524+I494+I480+I439+I428+I410+I382+I371+I358+I339+I318+I304+I293+I282+I271+I225+I208+I176+I157+I125+I113+I58+I27</f>
        <v>8</v>
      </c>
      <c r="J1062" s="37"/>
      <c r="K1062" s="34">
        <f>K1018+K996+K965+K938+K889+K877+K866+K853+K816+K782+K770+K756+K717+K704+K675+K661+K588+K575+K559+K536+K524+K494+K480+K439+K428+K410+K382+K371+K358+K339+K318+K304+K293+K282+K271+K225+K208+K176+K157+K125+K113+K58+K27</f>
        <v>1419</v>
      </c>
      <c r="L1062" s="43"/>
      <c r="M1062" s="8"/>
    </row>
    <row r="1063" spans="1:13" s="4" customFormat="1" ht="13.5" customHeight="1" x14ac:dyDescent="0.25">
      <c r="A1063" s="117"/>
      <c r="B1063" s="317" t="s">
        <v>1038</v>
      </c>
      <c r="C1063" s="318"/>
      <c r="D1063" s="318"/>
      <c r="E1063" s="318"/>
      <c r="F1063" s="319"/>
      <c r="G1063" s="37"/>
      <c r="H1063" s="204"/>
      <c r="I1063" s="261">
        <f>I1057+I1019+I997+I966+I939+I890+I878+I867+I854+I817+I783+I771+I757+I718+I705+I676+I662+I589+I576+I560+I537+I525+I495+I481+I440+I429+I411+I383+I372+I359+I340+I319+I305+I294+I283+I272+I226+I209+I177+I158+I126+I114+I59+I28</f>
        <v>17</v>
      </c>
      <c r="J1063" s="37"/>
      <c r="K1063" s="34">
        <f>K1057+K1019+K997+K966+K939+K890+K878+K867+K854+K817+K783+K771+K757+K718+K705+K676+K662+K589+K576+K560+K537+K525+K495+K481+K440+K429+K411+K383+K372+K359+K340+K319+K305+K294+K283+K272+K226+K209+K177+K158+K126+K114+K59+K28</f>
        <v>19851</v>
      </c>
      <c r="L1063" s="43"/>
      <c r="M1063" s="8"/>
    </row>
    <row r="1064" spans="1:13" s="96" customFormat="1" ht="15.75" customHeight="1" x14ac:dyDescent="0.25">
      <c r="A1064" s="110"/>
      <c r="B1064" s="337" t="s">
        <v>1143</v>
      </c>
      <c r="C1064" s="338"/>
      <c r="D1064" s="338"/>
      <c r="E1064" s="338"/>
      <c r="F1064" s="338"/>
      <c r="G1064" s="338"/>
      <c r="H1064" s="339"/>
      <c r="I1064" s="95">
        <f>SUM(I1060:I1063)</f>
        <v>596</v>
      </c>
      <c r="J1064" s="95"/>
      <c r="K1064" s="95">
        <f>SUM(K1060:K1063)</f>
        <v>116435</v>
      </c>
      <c r="L1064" s="95"/>
      <c r="M1064" s="149"/>
    </row>
    <row r="1065" spans="1:13" s="124" customFormat="1" ht="15.75" customHeight="1" x14ac:dyDescent="0.25">
      <c r="A1065" s="121"/>
      <c r="B1065" s="305" t="s">
        <v>1144</v>
      </c>
      <c r="C1065" s="306"/>
      <c r="D1065" s="306"/>
      <c r="E1065" s="306"/>
      <c r="F1065" s="306"/>
      <c r="G1065" s="306"/>
      <c r="H1065" s="307"/>
      <c r="I1065" s="122">
        <v>14</v>
      </c>
      <c r="J1065" s="122"/>
      <c r="K1065" s="122">
        <v>3107</v>
      </c>
      <c r="L1065" s="123"/>
      <c r="M1065" s="15"/>
    </row>
    <row r="1066" spans="1:13" s="124" customFormat="1" ht="15.75" customHeight="1" x14ac:dyDescent="0.25">
      <c r="A1066" s="121"/>
      <c r="B1066" s="305" t="s">
        <v>1145</v>
      </c>
      <c r="C1066" s="306"/>
      <c r="D1066" s="306"/>
      <c r="E1066" s="306"/>
      <c r="F1066" s="306"/>
      <c r="G1066" s="306"/>
      <c r="H1066" s="307"/>
      <c r="I1066" s="122">
        <f>I1064-I1065</f>
        <v>582</v>
      </c>
      <c r="J1066" s="122"/>
      <c r="K1066" s="122">
        <f>K1064-K1065</f>
        <v>113328</v>
      </c>
      <c r="L1066" s="123"/>
      <c r="M1066" s="15"/>
    </row>
    <row r="1067" spans="1:13" s="124" customFormat="1" ht="138.75" customHeight="1" x14ac:dyDescent="0.25">
      <c r="M1067" s="15"/>
    </row>
    <row r="1068" spans="1:13" s="15" customFormat="1" x14ac:dyDescent="0.25">
      <c r="A1068" s="118"/>
      <c r="B1068" s="182"/>
      <c r="H1068" s="205"/>
      <c r="I1068" s="20"/>
    </row>
    <row r="1069" spans="1:13" s="15" customFormat="1" x14ac:dyDescent="0.25">
      <c r="A1069" s="118"/>
      <c r="B1069" s="182"/>
      <c r="H1069" s="205"/>
      <c r="I1069" s="20"/>
    </row>
    <row r="1070" spans="1:13" s="15" customFormat="1" x14ac:dyDescent="0.25">
      <c r="A1070" s="118"/>
      <c r="B1070" s="182"/>
      <c r="H1070" s="205"/>
      <c r="I1070" s="20"/>
    </row>
    <row r="1071" spans="1:13" s="15" customFormat="1" x14ac:dyDescent="0.25">
      <c r="A1071" s="118"/>
      <c r="B1071" s="182"/>
      <c r="H1071" s="205"/>
      <c r="I1071" s="20"/>
    </row>
    <row r="1072" spans="1:13" s="15" customFormat="1" x14ac:dyDescent="0.25">
      <c r="A1072" s="118"/>
      <c r="B1072" s="182"/>
      <c r="H1072" s="205"/>
      <c r="I1072" s="20"/>
    </row>
    <row r="1073" spans="1:9" s="15" customFormat="1" x14ac:dyDescent="0.25">
      <c r="A1073" s="118"/>
      <c r="B1073" s="182"/>
      <c r="H1073" s="205"/>
      <c r="I1073" s="20"/>
    </row>
    <row r="1074" spans="1:9" s="15" customFormat="1" x14ac:dyDescent="0.25">
      <c r="A1074" s="118"/>
      <c r="B1074" s="182"/>
      <c r="H1074" s="205"/>
      <c r="I1074" s="20"/>
    </row>
    <row r="1075" spans="1:9" s="15" customFormat="1" x14ac:dyDescent="0.25">
      <c r="A1075" s="118"/>
      <c r="B1075" s="182"/>
      <c r="H1075" s="205"/>
      <c r="I1075" s="20"/>
    </row>
    <row r="1076" spans="1:9" s="15" customFormat="1" x14ac:dyDescent="0.25">
      <c r="A1076" s="118"/>
      <c r="B1076" s="182"/>
      <c r="H1076" s="205"/>
      <c r="I1076" s="20"/>
    </row>
    <row r="1077" spans="1:9" s="15" customFormat="1" x14ac:dyDescent="0.25">
      <c r="A1077" s="118"/>
      <c r="B1077" s="182"/>
      <c r="H1077" s="205"/>
      <c r="I1077" s="20"/>
    </row>
    <row r="1078" spans="1:9" s="15" customFormat="1" x14ac:dyDescent="0.25">
      <c r="A1078" s="118"/>
      <c r="B1078" s="182"/>
      <c r="H1078" s="205"/>
      <c r="I1078" s="20"/>
    </row>
    <row r="1079" spans="1:9" s="15" customFormat="1" x14ac:dyDescent="0.25">
      <c r="A1079" s="118"/>
      <c r="B1079" s="182"/>
      <c r="H1079" s="205"/>
      <c r="I1079" s="20"/>
    </row>
    <row r="1080" spans="1:9" s="15" customFormat="1" x14ac:dyDescent="0.25">
      <c r="A1080" s="118"/>
      <c r="B1080" s="182"/>
      <c r="H1080" s="205"/>
      <c r="I1080" s="20"/>
    </row>
    <row r="1081" spans="1:9" s="15" customFormat="1" x14ac:dyDescent="0.25">
      <c r="A1081" s="118"/>
      <c r="B1081" s="182"/>
      <c r="H1081" s="205"/>
      <c r="I1081" s="20"/>
    </row>
    <row r="1082" spans="1:9" s="15" customFormat="1" x14ac:dyDescent="0.25">
      <c r="A1082" s="118"/>
      <c r="B1082" s="182"/>
      <c r="H1082" s="205"/>
      <c r="I1082" s="20"/>
    </row>
    <row r="1083" spans="1:9" s="15" customFormat="1" x14ac:dyDescent="0.25">
      <c r="A1083" s="118"/>
      <c r="B1083" s="182"/>
      <c r="H1083" s="205"/>
      <c r="I1083" s="20"/>
    </row>
    <row r="1084" spans="1:9" s="15" customFormat="1" x14ac:dyDescent="0.25">
      <c r="A1084" s="118"/>
      <c r="B1084" s="182"/>
      <c r="H1084" s="205"/>
      <c r="I1084" s="20"/>
    </row>
    <row r="1085" spans="1:9" s="15" customFormat="1" x14ac:dyDescent="0.25">
      <c r="A1085" s="118"/>
      <c r="B1085" s="182"/>
      <c r="H1085" s="205"/>
      <c r="I1085" s="20"/>
    </row>
    <row r="1086" spans="1:9" s="15" customFormat="1" x14ac:dyDescent="0.25">
      <c r="A1086" s="118"/>
      <c r="B1086" s="182"/>
      <c r="H1086" s="205"/>
      <c r="I1086" s="20"/>
    </row>
    <row r="1087" spans="1:9" s="15" customFormat="1" x14ac:dyDescent="0.25">
      <c r="A1087" s="118"/>
      <c r="B1087" s="182"/>
      <c r="H1087" s="205"/>
      <c r="I1087" s="20"/>
    </row>
    <row r="1088" spans="1:9" s="15" customFormat="1" x14ac:dyDescent="0.25">
      <c r="A1088" s="118"/>
      <c r="B1088" s="182"/>
      <c r="H1088" s="205"/>
      <c r="I1088" s="20"/>
    </row>
    <row r="1089" spans="1:9" s="15" customFormat="1" x14ac:dyDescent="0.25">
      <c r="A1089" s="118"/>
      <c r="B1089" s="182"/>
      <c r="H1089" s="205"/>
      <c r="I1089" s="20"/>
    </row>
    <row r="1090" spans="1:9" s="15" customFormat="1" x14ac:dyDescent="0.25">
      <c r="A1090" s="118"/>
      <c r="B1090" s="182"/>
      <c r="H1090" s="205"/>
      <c r="I1090" s="20"/>
    </row>
    <row r="1091" spans="1:9" s="15" customFormat="1" x14ac:dyDescent="0.25">
      <c r="A1091" s="118"/>
      <c r="B1091" s="182"/>
      <c r="H1091" s="205"/>
      <c r="I1091" s="20"/>
    </row>
    <row r="1092" spans="1:9" s="15" customFormat="1" x14ac:dyDescent="0.25">
      <c r="A1092" s="118"/>
      <c r="B1092" s="182"/>
      <c r="H1092" s="205"/>
      <c r="I1092" s="20"/>
    </row>
    <row r="1093" spans="1:9" s="15" customFormat="1" x14ac:dyDescent="0.25">
      <c r="A1093" s="118"/>
      <c r="B1093" s="182"/>
      <c r="H1093" s="205"/>
      <c r="I1093" s="20"/>
    </row>
    <row r="1094" spans="1:9" s="15" customFormat="1" x14ac:dyDescent="0.25">
      <c r="A1094" s="118"/>
      <c r="B1094" s="182"/>
      <c r="H1094" s="205"/>
      <c r="I1094" s="20"/>
    </row>
    <row r="1095" spans="1:9" s="15" customFormat="1" x14ac:dyDescent="0.25">
      <c r="A1095" s="118"/>
      <c r="B1095" s="182"/>
      <c r="H1095" s="205"/>
      <c r="I1095" s="20"/>
    </row>
    <row r="1096" spans="1:9" s="15" customFormat="1" x14ac:dyDescent="0.25">
      <c r="A1096" s="118"/>
      <c r="B1096" s="182"/>
      <c r="H1096" s="205"/>
      <c r="I1096" s="20"/>
    </row>
    <row r="1097" spans="1:9" s="15" customFormat="1" x14ac:dyDescent="0.25">
      <c r="A1097" s="118"/>
      <c r="B1097" s="182"/>
      <c r="H1097" s="205"/>
      <c r="I1097" s="20"/>
    </row>
    <row r="1098" spans="1:9" s="15" customFormat="1" x14ac:dyDescent="0.25">
      <c r="A1098" s="118"/>
      <c r="B1098" s="182"/>
      <c r="H1098" s="205"/>
      <c r="I1098" s="20"/>
    </row>
    <row r="1099" spans="1:9" s="15" customFormat="1" x14ac:dyDescent="0.25">
      <c r="A1099" s="118"/>
      <c r="B1099" s="182"/>
      <c r="H1099" s="205"/>
      <c r="I1099" s="20"/>
    </row>
    <row r="1100" spans="1:9" s="15" customFormat="1" x14ac:dyDescent="0.25">
      <c r="A1100" s="118"/>
      <c r="B1100" s="182"/>
      <c r="H1100" s="205"/>
      <c r="I1100" s="20"/>
    </row>
    <row r="1101" spans="1:9" s="15" customFormat="1" x14ac:dyDescent="0.25">
      <c r="A1101" s="118"/>
      <c r="B1101" s="182"/>
      <c r="H1101" s="205"/>
      <c r="I1101" s="20"/>
    </row>
    <row r="1102" spans="1:9" s="15" customFormat="1" x14ac:dyDescent="0.25">
      <c r="A1102" s="118"/>
      <c r="B1102" s="182"/>
      <c r="H1102" s="205"/>
      <c r="I1102" s="20"/>
    </row>
    <row r="1103" spans="1:9" s="15" customFormat="1" x14ac:dyDescent="0.25">
      <c r="A1103" s="118"/>
      <c r="B1103" s="182"/>
      <c r="H1103" s="205"/>
      <c r="I1103" s="20"/>
    </row>
    <row r="1104" spans="1:9" s="15" customFormat="1" x14ac:dyDescent="0.25">
      <c r="A1104" s="118"/>
      <c r="B1104" s="182"/>
      <c r="H1104" s="205"/>
      <c r="I1104" s="20"/>
    </row>
    <row r="1105" spans="1:9" s="15" customFormat="1" x14ac:dyDescent="0.25">
      <c r="A1105" s="118"/>
      <c r="B1105" s="182"/>
      <c r="H1105" s="205"/>
      <c r="I1105" s="20"/>
    </row>
    <row r="1106" spans="1:9" s="15" customFormat="1" x14ac:dyDescent="0.25">
      <c r="A1106" s="118"/>
      <c r="B1106" s="182"/>
      <c r="H1106" s="205"/>
      <c r="I1106" s="20"/>
    </row>
    <row r="1107" spans="1:9" s="15" customFormat="1" x14ac:dyDescent="0.25">
      <c r="A1107" s="118"/>
      <c r="B1107" s="182"/>
      <c r="H1107" s="205"/>
      <c r="I1107" s="20"/>
    </row>
    <row r="1108" spans="1:9" s="15" customFormat="1" x14ac:dyDescent="0.25">
      <c r="A1108" s="118"/>
      <c r="B1108" s="182"/>
      <c r="H1108" s="205"/>
      <c r="I1108" s="20"/>
    </row>
    <row r="1109" spans="1:9" s="15" customFormat="1" x14ac:dyDescent="0.25">
      <c r="A1109" s="118"/>
      <c r="B1109" s="182"/>
      <c r="H1109" s="205"/>
      <c r="I1109" s="20"/>
    </row>
    <row r="1110" spans="1:9" s="15" customFormat="1" x14ac:dyDescent="0.25">
      <c r="A1110" s="118"/>
      <c r="B1110" s="182"/>
      <c r="H1110" s="205"/>
      <c r="I1110" s="20"/>
    </row>
    <row r="1111" spans="1:9" s="15" customFormat="1" x14ac:dyDescent="0.25">
      <c r="A1111" s="118"/>
      <c r="B1111" s="182"/>
      <c r="H1111" s="205"/>
      <c r="I1111" s="20"/>
    </row>
    <row r="1112" spans="1:9" s="15" customFormat="1" x14ac:dyDescent="0.25">
      <c r="A1112" s="118"/>
      <c r="B1112" s="182"/>
      <c r="H1112" s="205"/>
      <c r="I1112" s="20"/>
    </row>
    <row r="1113" spans="1:9" s="15" customFormat="1" x14ac:dyDescent="0.25">
      <c r="A1113" s="118"/>
      <c r="B1113" s="182"/>
      <c r="H1113" s="205"/>
      <c r="I1113" s="20"/>
    </row>
    <row r="1114" spans="1:9" s="15" customFormat="1" x14ac:dyDescent="0.25">
      <c r="A1114" s="118"/>
      <c r="B1114" s="182"/>
      <c r="H1114" s="205"/>
      <c r="I1114" s="20"/>
    </row>
    <row r="1115" spans="1:9" s="15" customFormat="1" x14ac:dyDescent="0.25">
      <c r="A1115" s="118"/>
      <c r="B1115" s="182"/>
      <c r="H1115" s="205"/>
      <c r="I1115" s="20"/>
    </row>
    <row r="1116" spans="1:9" s="15" customFormat="1" x14ac:dyDescent="0.25">
      <c r="A1116" s="118"/>
      <c r="B1116" s="182"/>
      <c r="H1116" s="205"/>
      <c r="I1116" s="20"/>
    </row>
    <row r="1117" spans="1:9" s="15" customFormat="1" x14ac:dyDescent="0.25">
      <c r="A1117" s="118"/>
      <c r="B1117" s="182"/>
      <c r="H1117" s="205"/>
      <c r="I1117" s="20"/>
    </row>
    <row r="1118" spans="1:9" s="15" customFormat="1" x14ac:dyDescent="0.25">
      <c r="A1118" s="118"/>
      <c r="B1118" s="182"/>
      <c r="H1118" s="205"/>
      <c r="I1118" s="20"/>
    </row>
    <row r="1119" spans="1:9" s="15" customFormat="1" x14ac:dyDescent="0.25">
      <c r="A1119" s="118"/>
      <c r="B1119" s="182"/>
      <c r="H1119" s="205"/>
      <c r="I1119" s="20"/>
    </row>
    <row r="1120" spans="1:9" s="15" customFormat="1" x14ac:dyDescent="0.25">
      <c r="A1120" s="118"/>
      <c r="B1120" s="182"/>
      <c r="H1120" s="205"/>
      <c r="I1120" s="20"/>
    </row>
    <row r="1121" spans="1:9" s="15" customFormat="1" x14ac:dyDescent="0.25">
      <c r="A1121" s="118"/>
      <c r="B1121" s="182"/>
      <c r="H1121" s="205"/>
      <c r="I1121" s="20"/>
    </row>
    <row r="1122" spans="1:9" s="15" customFormat="1" x14ac:dyDescent="0.25">
      <c r="A1122" s="118"/>
      <c r="B1122" s="182"/>
      <c r="H1122" s="205"/>
      <c r="I1122" s="20"/>
    </row>
    <row r="1123" spans="1:9" s="15" customFormat="1" x14ac:dyDescent="0.25">
      <c r="A1123" s="118"/>
      <c r="B1123" s="182"/>
      <c r="H1123" s="205"/>
      <c r="I1123" s="20"/>
    </row>
    <row r="1124" spans="1:9" s="15" customFormat="1" x14ac:dyDescent="0.25">
      <c r="A1124" s="118"/>
      <c r="B1124" s="182"/>
      <c r="H1124" s="205"/>
      <c r="I1124" s="20"/>
    </row>
    <row r="1125" spans="1:9" s="15" customFormat="1" x14ac:dyDescent="0.25">
      <c r="A1125" s="118"/>
      <c r="B1125" s="182"/>
      <c r="H1125" s="205"/>
      <c r="I1125" s="20"/>
    </row>
    <row r="1126" spans="1:9" s="15" customFormat="1" x14ac:dyDescent="0.25">
      <c r="A1126" s="118"/>
      <c r="B1126" s="182"/>
      <c r="H1126" s="205"/>
      <c r="I1126" s="20"/>
    </row>
    <row r="1127" spans="1:9" s="15" customFormat="1" x14ac:dyDescent="0.25">
      <c r="A1127" s="118"/>
      <c r="B1127" s="182"/>
      <c r="H1127" s="205"/>
      <c r="I1127" s="20"/>
    </row>
    <row r="1128" spans="1:9" s="15" customFormat="1" x14ac:dyDescent="0.25">
      <c r="A1128" s="118"/>
      <c r="B1128" s="182"/>
      <c r="H1128" s="205"/>
      <c r="I1128" s="20"/>
    </row>
    <row r="1129" spans="1:9" s="15" customFormat="1" x14ac:dyDescent="0.25">
      <c r="A1129" s="118"/>
      <c r="B1129" s="182"/>
      <c r="H1129" s="205"/>
      <c r="I1129" s="20"/>
    </row>
    <row r="1130" spans="1:9" s="15" customFormat="1" x14ac:dyDescent="0.25">
      <c r="A1130" s="118"/>
      <c r="B1130" s="182"/>
      <c r="H1130" s="205"/>
      <c r="I1130" s="20"/>
    </row>
    <row r="1131" spans="1:9" s="15" customFormat="1" x14ac:dyDescent="0.25">
      <c r="A1131" s="118"/>
      <c r="B1131" s="182"/>
      <c r="H1131" s="205"/>
      <c r="I1131" s="20"/>
    </row>
    <row r="1132" spans="1:9" s="15" customFormat="1" x14ac:dyDescent="0.25">
      <c r="A1132" s="118"/>
      <c r="B1132" s="182"/>
      <c r="H1132" s="205"/>
      <c r="I1132" s="20"/>
    </row>
    <row r="1133" spans="1:9" s="15" customFormat="1" x14ac:dyDescent="0.25">
      <c r="A1133" s="118"/>
      <c r="B1133" s="182"/>
      <c r="H1133" s="205"/>
      <c r="I1133" s="20"/>
    </row>
    <row r="1134" spans="1:9" s="15" customFormat="1" x14ac:dyDescent="0.25">
      <c r="A1134" s="118"/>
      <c r="B1134" s="182"/>
      <c r="H1134" s="205"/>
      <c r="I1134" s="20"/>
    </row>
    <row r="1135" spans="1:9" s="15" customFormat="1" x14ac:dyDescent="0.25">
      <c r="A1135" s="118"/>
      <c r="B1135" s="182"/>
      <c r="H1135" s="205"/>
      <c r="I1135" s="20"/>
    </row>
    <row r="1136" spans="1:9" s="15" customFormat="1" x14ac:dyDescent="0.25">
      <c r="A1136" s="118"/>
      <c r="B1136" s="182"/>
      <c r="H1136" s="205"/>
      <c r="I1136" s="20"/>
    </row>
    <row r="1137" spans="1:9" s="15" customFormat="1" x14ac:dyDescent="0.25">
      <c r="A1137" s="118"/>
      <c r="B1137" s="182"/>
      <c r="H1137" s="205"/>
      <c r="I1137" s="20"/>
    </row>
    <row r="1138" spans="1:9" s="15" customFormat="1" x14ac:dyDescent="0.25">
      <c r="A1138" s="118"/>
      <c r="B1138" s="182"/>
      <c r="H1138" s="205"/>
      <c r="I1138" s="20"/>
    </row>
    <row r="1139" spans="1:9" s="15" customFormat="1" x14ac:dyDescent="0.25">
      <c r="A1139" s="118"/>
      <c r="B1139" s="182"/>
      <c r="H1139" s="205"/>
      <c r="I1139" s="20"/>
    </row>
    <row r="1140" spans="1:9" s="15" customFormat="1" x14ac:dyDescent="0.25">
      <c r="A1140" s="118"/>
      <c r="B1140" s="182"/>
      <c r="H1140" s="205"/>
      <c r="I1140" s="20"/>
    </row>
    <row r="1141" spans="1:9" s="15" customFormat="1" x14ac:dyDescent="0.25">
      <c r="A1141" s="118"/>
      <c r="B1141" s="182"/>
      <c r="H1141" s="205"/>
      <c r="I1141" s="20"/>
    </row>
    <row r="1142" spans="1:9" s="15" customFormat="1" x14ac:dyDescent="0.25">
      <c r="A1142" s="118"/>
      <c r="B1142" s="182"/>
      <c r="H1142" s="205"/>
      <c r="I1142" s="20"/>
    </row>
    <row r="1143" spans="1:9" s="15" customFormat="1" x14ac:dyDescent="0.25">
      <c r="A1143" s="118"/>
      <c r="B1143" s="182"/>
      <c r="H1143" s="205"/>
      <c r="I1143" s="20"/>
    </row>
    <row r="1144" spans="1:9" s="15" customFormat="1" x14ac:dyDescent="0.25">
      <c r="A1144" s="118"/>
      <c r="B1144" s="182"/>
      <c r="H1144" s="205"/>
      <c r="I1144" s="20"/>
    </row>
    <row r="1145" spans="1:9" s="15" customFormat="1" x14ac:dyDescent="0.25">
      <c r="A1145" s="118"/>
      <c r="B1145" s="182"/>
      <c r="H1145" s="205"/>
      <c r="I1145" s="20"/>
    </row>
    <row r="1146" spans="1:9" s="15" customFormat="1" x14ac:dyDescent="0.25">
      <c r="A1146" s="118"/>
      <c r="B1146" s="182"/>
      <c r="H1146" s="205"/>
      <c r="I1146" s="20"/>
    </row>
    <row r="1147" spans="1:9" s="15" customFormat="1" x14ac:dyDescent="0.25">
      <c r="A1147" s="118"/>
      <c r="B1147" s="182"/>
      <c r="H1147" s="205"/>
      <c r="I1147" s="20"/>
    </row>
    <row r="1148" spans="1:9" s="15" customFormat="1" x14ac:dyDescent="0.25">
      <c r="A1148" s="118"/>
      <c r="B1148" s="182"/>
      <c r="H1148" s="205"/>
      <c r="I1148" s="20"/>
    </row>
    <row r="1149" spans="1:9" s="15" customFormat="1" x14ac:dyDescent="0.25">
      <c r="A1149" s="118"/>
      <c r="B1149" s="182"/>
      <c r="H1149" s="205"/>
      <c r="I1149" s="20"/>
    </row>
    <row r="1150" spans="1:9" s="15" customFormat="1" x14ac:dyDescent="0.25">
      <c r="A1150" s="118"/>
      <c r="B1150" s="182"/>
      <c r="H1150" s="205"/>
      <c r="I1150" s="20"/>
    </row>
    <row r="1151" spans="1:9" s="15" customFormat="1" x14ac:dyDescent="0.25">
      <c r="A1151" s="118"/>
      <c r="B1151" s="182"/>
      <c r="H1151" s="205"/>
      <c r="I1151" s="20"/>
    </row>
    <row r="1152" spans="1:9" s="15" customFormat="1" x14ac:dyDescent="0.25">
      <c r="A1152" s="118"/>
      <c r="B1152" s="182"/>
      <c r="H1152" s="205"/>
      <c r="I1152" s="20"/>
    </row>
    <row r="1153" spans="1:9" s="15" customFormat="1" x14ac:dyDescent="0.25">
      <c r="A1153" s="118"/>
      <c r="B1153" s="182"/>
      <c r="H1153" s="205"/>
      <c r="I1153" s="20"/>
    </row>
    <row r="1154" spans="1:9" s="15" customFormat="1" x14ac:dyDescent="0.25">
      <c r="A1154" s="118"/>
      <c r="B1154" s="182"/>
      <c r="H1154" s="205"/>
      <c r="I1154" s="20"/>
    </row>
    <row r="1155" spans="1:9" s="15" customFormat="1" x14ac:dyDescent="0.25">
      <c r="A1155" s="118"/>
      <c r="B1155" s="182"/>
      <c r="H1155" s="205"/>
      <c r="I1155" s="20"/>
    </row>
    <row r="1156" spans="1:9" s="15" customFormat="1" x14ac:dyDescent="0.25">
      <c r="A1156" s="118"/>
      <c r="B1156" s="182"/>
      <c r="H1156" s="205"/>
      <c r="I1156" s="20"/>
    </row>
    <row r="1157" spans="1:9" s="15" customFormat="1" x14ac:dyDescent="0.25">
      <c r="A1157" s="118"/>
      <c r="B1157" s="182"/>
      <c r="H1157" s="205"/>
      <c r="I1157" s="20"/>
    </row>
    <row r="1158" spans="1:9" s="15" customFormat="1" x14ac:dyDescent="0.25">
      <c r="A1158" s="118"/>
      <c r="B1158" s="182"/>
      <c r="H1158" s="205"/>
      <c r="I1158" s="20"/>
    </row>
    <row r="1159" spans="1:9" s="15" customFormat="1" x14ac:dyDescent="0.25">
      <c r="A1159" s="118"/>
      <c r="B1159" s="182"/>
      <c r="H1159" s="205"/>
      <c r="I1159" s="20"/>
    </row>
    <row r="1160" spans="1:9" s="15" customFormat="1" x14ac:dyDescent="0.25">
      <c r="A1160" s="118"/>
      <c r="B1160" s="182"/>
      <c r="H1160" s="205"/>
      <c r="I1160" s="20"/>
    </row>
    <row r="1161" spans="1:9" s="15" customFormat="1" x14ac:dyDescent="0.25">
      <c r="A1161" s="118"/>
      <c r="B1161" s="182"/>
      <c r="H1161" s="205"/>
      <c r="I1161" s="20"/>
    </row>
    <row r="1162" spans="1:9" s="15" customFormat="1" x14ac:dyDescent="0.25">
      <c r="A1162" s="118"/>
      <c r="B1162" s="182"/>
      <c r="H1162" s="205"/>
      <c r="I1162" s="20"/>
    </row>
    <row r="1163" spans="1:9" s="15" customFormat="1" x14ac:dyDescent="0.25">
      <c r="A1163" s="118"/>
      <c r="B1163" s="182"/>
      <c r="H1163" s="205"/>
      <c r="I1163" s="20"/>
    </row>
    <row r="1164" spans="1:9" s="15" customFormat="1" x14ac:dyDescent="0.25">
      <c r="A1164" s="118"/>
      <c r="B1164" s="182"/>
      <c r="H1164" s="205"/>
      <c r="I1164" s="20"/>
    </row>
    <row r="1165" spans="1:9" s="15" customFormat="1" x14ac:dyDescent="0.25">
      <c r="A1165" s="118"/>
      <c r="B1165" s="182"/>
      <c r="H1165" s="205"/>
      <c r="I1165" s="20"/>
    </row>
    <row r="1166" spans="1:9" s="15" customFormat="1" x14ac:dyDescent="0.25">
      <c r="A1166" s="118"/>
      <c r="B1166" s="182"/>
      <c r="H1166" s="205"/>
      <c r="I1166" s="20"/>
    </row>
    <row r="1167" spans="1:9" s="15" customFormat="1" x14ac:dyDescent="0.25">
      <c r="A1167" s="118"/>
      <c r="B1167" s="182"/>
      <c r="H1167" s="205"/>
      <c r="I1167" s="20"/>
    </row>
    <row r="1168" spans="1:9" s="15" customFormat="1" x14ac:dyDescent="0.25">
      <c r="A1168" s="118"/>
      <c r="B1168" s="182"/>
      <c r="H1168" s="205"/>
      <c r="I1168" s="20"/>
    </row>
    <row r="1169" spans="1:9" s="15" customFormat="1" x14ac:dyDescent="0.25">
      <c r="A1169" s="118"/>
      <c r="B1169" s="182"/>
      <c r="H1169" s="205"/>
      <c r="I1169" s="20"/>
    </row>
    <row r="1170" spans="1:9" s="15" customFormat="1" x14ac:dyDescent="0.25">
      <c r="A1170" s="118"/>
      <c r="B1170" s="182"/>
      <c r="H1170" s="205"/>
      <c r="I1170" s="20"/>
    </row>
    <row r="1171" spans="1:9" s="15" customFormat="1" x14ac:dyDescent="0.25">
      <c r="A1171" s="118"/>
      <c r="B1171" s="182"/>
      <c r="H1171" s="205"/>
      <c r="I1171" s="20"/>
    </row>
    <row r="1172" spans="1:9" s="15" customFormat="1" x14ac:dyDescent="0.25">
      <c r="A1172" s="118"/>
      <c r="B1172" s="182"/>
      <c r="H1172" s="205"/>
      <c r="I1172" s="20"/>
    </row>
    <row r="1173" spans="1:9" s="15" customFormat="1" x14ac:dyDescent="0.25">
      <c r="A1173" s="118"/>
      <c r="B1173" s="182"/>
      <c r="H1173" s="205"/>
      <c r="I1173" s="20"/>
    </row>
    <row r="1174" spans="1:9" s="15" customFormat="1" x14ac:dyDescent="0.25">
      <c r="A1174" s="118"/>
      <c r="B1174" s="182"/>
      <c r="H1174" s="205"/>
      <c r="I1174" s="20"/>
    </row>
    <row r="1175" spans="1:9" s="15" customFormat="1" x14ac:dyDescent="0.25">
      <c r="A1175" s="118"/>
      <c r="B1175" s="182"/>
      <c r="H1175" s="205"/>
      <c r="I1175" s="20"/>
    </row>
    <row r="1176" spans="1:9" s="15" customFormat="1" x14ac:dyDescent="0.25">
      <c r="A1176" s="118"/>
      <c r="B1176" s="182"/>
      <c r="H1176" s="205"/>
      <c r="I1176" s="20"/>
    </row>
    <row r="1177" spans="1:9" s="15" customFormat="1" x14ac:dyDescent="0.25">
      <c r="A1177" s="118"/>
      <c r="B1177" s="182"/>
      <c r="H1177" s="205"/>
      <c r="I1177" s="20"/>
    </row>
    <row r="1178" spans="1:9" s="15" customFormat="1" x14ac:dyDescent="0.25">
      <c r="A1178" s="118"/>
      <c r="B1178" s="182"/>
      <c r="H1178" s="205"/>
      <c r="I1178" s="20"/>
    </row>
    <row r="1179" spans="1:9" s="15" customFormat="1" x14ac:dyDescent="0.25">
      <c r="A1179" s="118"/>
      <c r="B1179" s="182"/>
      <c r="H1179" s="205"/>
      <c r="I1179" s="20"/>
    </row>
    <row r="1180" spans="1:9" s="15" customFormat="1" x14ac:dyDescent="0.25">
      <c r="A1180" s="118"/>
      <c r="B1180" s="182"/>
      <c r="H1180" s="205"/>
      <c r="I1180" s="20"/>
    </row>
    <row r="1181" spans="1:9" s="15" customFormat="1" x14ac:dyDescent="0.25">
      <c r="A1181" s="118"/>
      <c r="B1181" s="182"/>
      <c r="H1181" s="205"/>
      <c r="I1181" s="20"/>
    </row>
    <row r="1182" spans="1:9" s="15" customFormat="1" x14ac:dyDescent="0.25">
      <c r="A1182" s="118"/>
      <c r="B1182" s="182"/>
      <c r="H1182" s="205"/>
      <c r="I1182" s="20"/>
    </row>
    <row r="1183" spans="1:9" s="15" customFormat="1" x14ac:dyDescent="0.25">
      <c r="A1183" s="118"/>
      <c r="B1183" s="182"/>
      <c r="H1183" s="205"/>
      <c r="I1183" s="20"/>
    </row>
    <row r="1184" spans="1:9" s="15" customFormat="1" x14ac:dyDescent="0.25">
      <c r="A1184" s="118"/>
      <c r="B1184" s="182"/>
      <c r="H1184" s="205"/>
      <c r="I1184" s="20"/>
    </row>
    <row r="1185" spans="1:9" s="15" customFormat="1" x14ac:dyDescent="0.25">
      <c r="A1185" s="118"/>
      <c r="B1185" s="182"/>
      <c r="H1185" s="205"/>
      <c r="I1185" s="20"/>
    </row>
    <row r="1186" spans="1:9" s="15" customFormat="1" x14ac:dyDescent="0.25">
      <c r="A1186" s="118"/>
      <c r="B1186" s="182"/>
      <c r="H1186" s="205"/>
      <c r="I1186" s="20"/>
    </row>
    <row r="1187" spans="1:9" s="15" customFormat="1" x14ac:dyDescent="0.25">
      <c r="A1187" s="118"/>
      <c r="B1187" s="182"/>
      <c r="H1187" s="205"/>
      <c r="I1187" s="20"/>
    </row>
    <row r="1188" spans="1:9" s="15" customFormat="1" x14ac:dyDescent="0.25">
      <c r="A1188" s="118"/>
      <c r="B1188" s="182"/>
      <c r="H1188" s="205"/>
      <c r="I1188" s="20"/>
    </row>
    <row r="1189" spans="1:9" s="15" customFormat="1" x14ac:dyDescent="0.25">
      <c r="A1189" s="118"/>
      <c r="B1189" s="182"/>
      <c r="H1189" s="205"/>
      <c r="I1189" s="20"/>
    </row>
    <row r="1190" spans="1:9" s="15" customFormat="1" x14ac:dyDescent="0.25">
      <c r="A1190" s="118"/>
      <c r="B1190" s="182"/>
      <c r="H1190" s="205"/>
      <c r="I1190" s="20"/>
    </row>
    <row r="1191" spans="1:9" s="15" customFormat="1" x14ac:dyDescent="0.25">
      <c r="A1191" s="118"/>
      <c r="B1191" s="182"/>
      <c r="H1191" s="205"/>
      <c r="I1191" s="20"/>
    </row>
    <row r="1192" spans="1:9" s="15" customFormat="1" x14ac:dyDescent="0.25">
      <c r="A1192" s="118"/>
      <c r="B1192" s="182"/>
      <c r="H1192" s="205"/>
      <c r="I1192" s="20"/>
    </row>
    <row r="1193" spans="1:9" s="15" customFormat="1" x14ac:dyDescent="0.25">
      <c r="A1193" s="118"/>
      <c r="B1193" s="182"/>
      <c r="H1193" s="205"/>
      <c r="I1193" s="20"/>
    </row>
    <row r="1194" spans="1:9" s="15" customFormat="1" x14ac:dyDescent="0.25">
      <c r="A1194" s="118"/>
      <c r="B1194" s="182"/>
      <c r="H1194" s="205"/>
      <c r="I1194" s="20"/>
    </row>
    <row r="1195" spans="1:9" s="15" customFormat="1" x14ac:dyDescent="0.25">
      <c r="A1195" s="118"/>
      <c r="B1195" s="182"/>
      <c r="H1195" s="205"/>
      <c r="I1195" s="20"/>
    </row>
    <row r="1196" spans="1:9" s="15" customFormat="1" x14ac:dyDescent="0.25">
      <c r="A1196" s="118"/>
      <c r="B1196" s="182"/>
      <c r="H1196" s="205"/>
      <c r="I1196" s="20"/>
    </row>
    <row r="1197" spans="1:9" s="15" customFormat="1" x14ac:dyDescent="0.25">
      <c r="A1197" s="118"/>
      <c r="B1197" s="182"/>
      <c r="H1197" s="205"/>
      <c r="I1197" s="20"/>
    </row>
    <row r="1198" spans="1:9" s="15" customFormat="1" x14ac:dyDescent="0.25">
      <c r="A1198" s="118"/>
      <c r="B1198" s="182"/>
      <c r="H1198" s="205"/>
      <c r="I1198" s="20"/>
    </row>
    <row r="1199" spans="1:9" s="15" customFormat="1" x14ac:dyDescent="0.25">
      <c r="A1199" s="118"/>
      <c r="B1199" s="182"/>
      <c r="H1199" s="205"/>
      <c r="I1199" s="20"/>
    </row>
    <row r="1200" spans="1:9" s="15" customFormat="1" x14ac:dyDescent="0.25">
      <c r="A1200" s="118"/>
      <c r="B1200" s="182"/>
      <c r="H1200" s="205"/>
      <c r="I1200" s="20"/>
    </row>
    <row r="1201" spans="1:9" s="15" customFormat="1" x14ac:dyDescent="0.25">
      <c r="A1201" s="118"/>
      <c r="B1201" s="182"/>
      <c r="H1201" s="205"/>
      <c r="I1201" s="20"/>
    </row>
    <row r="1202" spans="1:9" s="15" customFormat="1" x14ac:dyDescent="0.25">
      <c r="A1202" s="118"/>
      <c r="B1202" s="182"/>
      <c r="H1202" s="205"/>
      <c r="I1202" s="20"/>
    </row>
    <row r="1203" spans="1:9" s="15" customFormat="1" x14ac:dyDescent="0.25">
      <c r="A1203" s="118"/>
      <c r="B1203" s="182"/>
      <c r="H1203" s="205"/>
      <c r="I1203" s="20"/>
    </row>
    <row r="1204" spans="1:9" s="15" customFormat="1" x14ac:dyDescent="0.25">
      <c r="A1204" s="118"/>
      <c r="B1204" s="182"/>
      <c r="H1204" s="205"/>
      <c r="I1204" s="20"/>
    </row>
    <row r="1205" spans="1:9" s="15" customFormat="1" x14ac:dyDescent="0.25">
      <c r="A1205" s="118"/>
      <c r="B1205" s="182"/>
      <c r="H1205" s="205"/>
      <c r="I1205" s="20"/>
    </row>
    <row r="1206" spans="1:9" s="15" customFormat="1" x14ac:dyDescent="0.25">
      <c r="A1206" s="118"/>
      <c r="B1206" s="182"/>
      <c r="H1206" s="205"/>
      <c r="I1206" s="20"/>
    </row>
    <row r="1207" spans="1:9" s="15" customFormat="1" x14ac:dyDescent="0.25">
      <c r="A1207" s="118"/>
      <c r="B1207" s="182"/>
      <c r="H1207" s="205"/>
      <c r="I1207" s="20"/>
    </row>
    <row r="1208" spans="1:9" s="15" customFormat="1" x14ac:dyDescent="0.25">
      <c r="A1208" s="118"/>
      <c r="B1208" s="182"/>
      <c r="H1208" s="205"/>
      <c r="I1208" s="20"/>
    </row>
    <row r="1209" spans="1:9" s="15" customFormat="1" x14ac:dyDescent="0.25">
      <c r="A1209" s="118"/>
      <c r="B1209" s="182"/>
      <c r="H1209" s="205"/>
      <c r="I1209" s="20"/>
    </row>
    <row r="1210" spans="1:9" s="15" customFormat="1" x14ac:dyDescent="0.25">
      <c r="A1210" s="118"/>
      <c r="B1210" s="182"/>
      <c r="H1210" s="205"/>
      <c r="I1210" s="20"/>
    </row>
    <row r="1211" spans="1:9" s="15" customFormat="1" x14ac:dyDescent="0.25">
      <c r="A1211" s="118"/>
      <c r="B1211" s="182"/>
      <c r="H1211" s="205"/>
      <c r="I1211" s="20"/>
    </row>
    <row r="1212" spans="1:9" s="15" customFormat="1" x14ac:dyDescent="0.25">
      <c r="A1212" s="118"/>
      <c r="B1212" s="182"/>
      <c r="H1212" s="205"/>
      <c r="I1212" s="20"/>
    </row>
    <row r="1213" spans="1:9" s="15" customFormat="1" x14ac:dyDescent="0.25">
      <c r="A1213" s="118"/>
      <c r="B1213" s="182"/>
      <c r="H1213" s="205"/>
      <c r="I1213" s="20"/>
    </row>
    <row r="1214" spans="1:9" s="15" customFormat="1" x14ac:dyDescent="0.25">
      <c r="A1214" s="118"/>
      <c r="B1214" s="182"/>
      <c r="H1214" s="205"/>
      <c r="I1214" s="20"/>
    </row>
    <row r="1215" spans="1:9" s="15" customFormat="1" x14ac:dyDescent="0.25">
      <c r="A1215" s="118"/>
      <c r="B1215" s="182"/>
      <c r="H1215" s="205"/>
      <c r="I1215" s="20"/>
    </row>
    <row r="1216" spans="1:9" s="15" customFormat="1" x14ac:dyDescent="0.25">
      <c r="A1216" s="118"/>
      <c r="B1216" s="182"/>
      <c r="H1216" s="205"/>
      <c r="I1216" s="20"/>
    </row>
    <row r="1217" spans="1:9" s="15" customFormat="1" x14ac:dyDescent="0.25">
      <c r="A1217" s="118"/>
      <c r="B1217" s="182"/>
      <c r="H1217" s="205"/>
      <c r="I1217" s="20"/>
    </row>
    <row r="1218" spans="1:9" s="15" customFormat="1" x14ac:dyDescent="0.25">
      <c r="A1218" s="118"/>
      <c r="B1218" s="182"/>
      <c r="H1218" s="205"/>
      <c r="I1218" s="20"/>
    </row>
    <row r="1219" spans="1:9" s="15" customFormat="1" x14ac:dyDescent="0.25">
      <c r="A1219" s="118"/>
      <c r="B1219" s="182"/>
      <c r="H1219" s="205"/>
      <c r="I1219" s="20"/>
    </row>
    <row r="1220" spans="1:9" s="15" customFormat="1" x14ac:dyDescent="0.25">
      <c r="A1220" s="118"/>
      <c r="B1220" s="182"/>
      <c r="H1220" s="205"/>
      <c r="I1220" s="20"/>
    </row>
    <row r="1221" spans="1:9" s="15" customFormat="1" x14ac:dyDescent="0.25">
      <c r="A1221" s="118"/>
      <c r="B1221" s="182"/>
      <c r="H1221" s="205"/>
      <c r="I1221" s="20"/>
    </row>
    <row r="1222" spans="1:9" s="15" customFormat="1" x14ac:dyDescent="0.25">
      <c r="A1222" s="118"/>
      <c r="B1222" s="182"/>
      <c r="H1222" s="205"/>
      <c r="I1222" s="20"/>
    </row>
    <row r="1223" spans="1:9" s="15" customFormat="1" x14ac:dyDescent="0.25">
      <c r="A1223" s="118"/>
      <c r="B1223" s="182"/>
      <c r="H1223" s="205"/>
      <c r="I1223" s="20"/>
    </row>
    <row r="1224" spans="1:9" s="15" customFormat="1" x14ac:dyDescent="0.25">
      <c r="A1224" s="118"/>
      <c r="B1224" s="182"/>
      <c r="H1224" s="205"/>
      <c r="I1224" s="20"/>
    </row>
    <row r="1225" spans="1:9" s="15" customFormat="1" x14ac:dyDescent="0.25">
      <c r="A1225" s="118"/>
      <c r="B1225" s="182"/>
      <c r="H1225" s="205"/>
      <c r="I1225" s="20"/>
    </row>
    <row r="1226" spans="1:9" s="15" customFormat="1" x14ac:dyDescent="0.25">
      <c r="A1226" s="118"/>
      <c r="B1226" s="182"/>
      <c r="H1226" s="205"/>
      <c r="I1226" s="20"/>
    </row>
    <row r="1227" spans="1:9" s="15" customFormat="1" x14ac:dyDescent="0.25">
      <c r="A1227" s="118"/>
      <c r="B1227" s="182"/>
      <c r="H1227" s="205"/>
      <c r="I1227" s="20"/>
    </row>
    <row r="1228" spans="1:9" s="15" customFormat="1" x14ac:dyDescent="0.25">
      <c r="A1228" s="118"/>
      <c r="B1228" s="182"/>
      <c r="H1228" s="205"/>
      <c r="I1228" s="20"/>
    </row>
    <row r="1229" spans="1:9" s="15" customFormat="1" x14ac:dyDescent="0.25">
      <c r="A1229" s="118"/>
      <c r="B1229" s="182"/>
      <c r="H1229" s="205"/>
      <c r="I1229" s="20"/>
    </row>
    <row r="1230" spans="1:9" s="15" customFormat="1" x14ac:dyDescent="0.25">
      <c r="A1230" s="118"/>
      <c r="B1230" s="182"/>
      <c r="H1230" s="205"/>
      <c r="I1230" s="20"/>
    </row>
    <row r="1231" spans="1:9" s="15" customFormat="1" x14ac:dyDescent="0.25">
      <c r="A1231" s="118"/>
      <c r="B1231" s="182"/>
      <c r="H1231" s="205"/>
      <c r="I1231" s="20"/>
    </row>
    <row r="1232" spans="1:9" s="15" customFormat="1" x14ac:dyDescent="0.25">
      <c r="A1232" s="118"/>
      <c r="B1232" s="182"/>
      <c r="H1232" s="205"/>
      <c r="I1232" s="20"/>
    </row>
    <row r="1233" spans="1:9" s="15" customFormat="1" x14ac:dyDescent="0.25">
      <c r="A1233" s="118"/>
      <c r="B1233" s="182"/>
      <c r="H1233" s="205"/>
      <c r="I1233" s="20"/>
    </row>
    <row r="1234" spans="1:9" s="15" customFormat="1" x14ac:dyDescent="0.25">
      <c r="A1234" s="118"/>
      <c r="B1234" s="182"/>
      <c r="H1234" s="205"/>
      <c r="I1234" s="20"/>
    </row>
    <row r="1235" spans="1:9" s="15" customFormat="1" x14ac:dyDescent="0.25">
      <c r="A1235" s="118"/>
      <c r="B1235" s="182"/>
      <c r="H1235" s="205"/>
      <c r="I1235" s="20"/>
    </row>
    <row r="1236" spans="1:9" s="15" customFormat="1" x14ac:dyDescent="0.25">
      <c r="A1236" s="118"/>
      <c r="B1236" s="182"/>
      <c r="H1236" s="205"/>
      <c r="I1236" s="20"/>
    </row>
    <row r="1237" spans="1:9" s="15" customFormat="1" x14ac:dyDescent="0.25">
      <c r="A1237" s="118"/>
      <c r="B1237" s="182"/>
      <c r="H1237" s="205"/>
      <c r="I1237" s="20"/>
    </row>
    <row r="1238" spans="1:9" s="15" customFormat="1" x14ac:dyDescent="0.25">
      <c r="A1238" s="118"/>
      <c r="B1238" s="182"/>
      <c r="H1238" s="205"/>
      <c r="I1238" s="20"/>
    </row>
    <row r="1239" spans="1:9" s="15" customFormat="1" x14ac:dyDescent="0.25">
      <c r="A1239" s="118"/>
      <c r="B1239" s="182"/>
      <c r="H1239" s="205"/>
      <c r="I1239" s="20"/>
    </row>
    <row r="1240" spans="1:9" s="15" customFormat="1" x14ac:dyDescent="0.25">
      <c r="A1240" s="118"/>
      <c r="B1240" s="182"/>
      <c r="H1240" s="205"/>
      <c r="I1240" s="20"/>
    </row>
    <row r="1241" spans="1:9" s="15" customFormat="1" x14ac:dyDescent="0.25">
      <c r="A1241" s="118"/>
      <c r="B1241" s="182"/>
      <c r="H1241" s="205"/>
      <c r="I1241" s="20"/>
    </row>
    <row r="1242" spans="1:9" s="15" customFormat="1" x14ac:dyDescent="0.25">
      <c r="A1242" s="118"/>
      <c r="B1242" s="182"/>
      <c r="H1242" s="205"/>
      <c r="I1242" s="20"/>
    </row>
    <row r="1243" spans="1:9" s="15" customFormat="1" x14ac:dyDescent="0.25">
      <c r="A1243" s="118"/>
      <c r="B1243" s="182"/>
      <c r="H1243" s="205"/>
      <c r="I1243" s="20"/>
    </row>
    <row r="1244" spans="1:9" s="15" customFormat="1" x14ac:dyDescent="0.25">
      <c r="A1244" s="118"/>
      <c r="B1244" s="182"/>
      <c r="H1244" s="205"/>
      <c r="I1244" s="20"/>
    </row>
    <row r="1245" spans="1:9" s="15" customFormat="1" x14ac:dyDescent="0.25">
      <c r="A1245" s="118"/>
      <c r="B1245" s="182"/>
      <c r="H1245" s="205"/>
      <c r="I1245" s="20"/>
    </row>
    <row r="1246" spans="1:9" s="15" customFormat="1" x14ac:dyDescent="0.25">
      <c r="A1246" s="118"/>
      <c r="B1246" s="182"/>
      <c r="H1246" s="205"/>
      <c r="I1246" s="20"/>
    </row>
    <row r="1247" spans="1:9" s="15" customFormat="1" x14ac:dyDescent="0.25">
      <c r="A1247" s="118"/>
      <c r="B1247" s="182"/>
      <c r="H1247" s="205"/>
      <c r="I1247" s="20"/>
    </row>
    <row r="1248" spans="1:9" s="15" customFormat="1" x14ac:dyDescent="0.25">
      <c r="A1248" s="118"/>
      <c r="B1248" s="182"/>
      <c r="H1248" s="205"/>
      <c r="I1248" s="20"/>
    </row>
    <row r="1249" spans="1:9" s="15" customFormat="1" x14ac:dyDescent="0.25">
      <c r="A1249" s="118"/>
      <c r="B1249" s="182"/>
      <c r="H1249" s="205"/>
      <c r="I1249" s="20"/>
    </row>
    <row r="1250" spans="1:9" s="15" customFormat="1" x14ac:dyDescent="0.25">
      <c r="A1250" s="118"/>
      <c r="B1250" s="182"/>
      <c r="H1250" s="205"/>
      <c r="I1250" s="20"/>
    </row>
    <row r="1251" spans="1:9" s="15" customFormat="1" x14ac:dyDescent="0.25">
      <c r="A1251" s="118"/>
      <c r="B1251" s="182"/>
      <c r="H1251" s="205"/>
      <c r="I1251" s="20"/>
    </row>
    <row r="1252" spans="1:9" s="15" customFormat="1" x14ac:dyDescent="0.25">
      <c r="A1252" s="118"/>
      <c r="B1252" s="182"/>
      <c r="H1252" s="205"/>
      <c r="I1252" s="20"/>
    </row>
    <row r="1253" spans="1:9" s="15" customFormat="1" x14ac:dyDescent="0.25">
      <c r="A1253" s="118"/>
      <c r="B1253" s="182"/>
      <c r="H1253" s="205"/>
      <c r="I1253" s="20"/>
    </row>
    <row r="1254" spans="1:9" s="15" customFormat="1" x14ac:dyDescent="0.25">
      <c r="A1254" s="118"/>
      <c r="B1254" s="182"/>
      <c r="H1254" s="205"/>
      <c r="I1254" s="20"/>
    </row>
    <row r="1255" spans="1:9" s="15" customFormat="1" x14ac:dyDescent="0.25">
      <c r="A1255" s="118"/>
      <c r="B1255" s="182"/>
      <c r="H1255" s="205"/>
      <c r="I1255" s="20"/>
    </row>
    <row r="1256" spans="1:9" s="15" customFormat="1" x14ac:dyDescent="0.25">
      <c r="A1256" s="118"/>
      <c r="B1256" s="182"/>
      <c r="H1256" s="205"/>
      <c r="I1256" s="20"/>
    </row>
    <row r="1257" spans="1:9" s="15" customFormat="1" x14ac:dyDescent="0.25">
      <c r="A1257" s="118"/>
      <c r="B1257" s="182"/>
      <c r="H1257" s="205"/>
      <c r="I1257" s="20"/>
    </row>
    <row r="1258" spans="1:9" s="15" customFormat="1" x14ac:dyDescent="0.25">
      <c r="A1258" s="118"/>
      <c r="B1258" s="182"/>
      <c r="H1258" s="205"/>
      <c r="I1258" s="20"/>
    </row>
    <row r="1259" spans="1:9" s="15" customFormat="1" x14ac:dyDescent="0.25">
      <c r="A1259" s="118"/>
      <c r="B1259" s="182"/>
      <c r="H1259" s="205"/>
      <c r="I1259" s="20"/>
    </row>
    <row r="1260" spans="1:9" s="15" customFormat="1" x14ac:dyDescent="0.25">
      <c r="A1260" s="118"/>
      <c r="B1260" s="182"/>
      <c r="H1260" s="205"/>
      <c r="I1260" s="20"/>
    </row>
    <row r="1261" spans="1:9" s="15" customFormat="1" x14ac:dyDescent="0.25">
      <c r="A1261" s="118"/>
      <c r="B1261" s="182"/>
      <c r="H1261" s="205"/>
      <c r="I1261" s="20"/>
    </row>
    <row r="1262" spans="1:9" s="15" customFormat="1" x14ac:dyDescent="0.25">
      <c r="A1262" s="118"/>
      <c r="B1262" s="182"/>
      <c r="H1262" s="205"/>
      <c r="I1262" s="20"/>
    </row>
    <row r="1263" spans="1:9" s="15" customFormat="1" x14ac:dyDescent="0.25">
      <c r="A1263" s="118"/>
      <c r="B1263" s="182"/>
      <c r="H1263" s="205"/>
      <c r="I1263" s="20"/>
    </row>
    <row r="1264" spans="1:9" s="15" customFormat="1" x14ac:dyDescent="0.25">
      <c r="A1264" s="118"/>
      <c r="B1264" s="182"/>
      <c r="H1264" s="205"/>
      <c r="I1264" s="20"/>
    </row>
    <row r="1265" spans="1:9" s="15" customFormat="1" x14ac:dyDescent="0.25">
      <c r="A1265" s="118"/>
      <c r="B1265" s="182"/>
      <c r="H1265" s="205"/>
      <c r="I1265" s="20"/>
    </row>
    <row r="1266" spans="1:9" s="15" customFormat="1" x14ac:dyDescent="0.25">
      <c r="A1266" s="118"/>
      <c r="B1266" s="182"/>
      <c r="H1266" s="205"/>
      <c r="I1266" s="20"/>
    </row>
    <row r="1267" spans="1:9" s="15" customFormat="1" x14ac:dyDescent="0.25">
      <c r="A1267" s="118"/>
      <c r="B1267" s="182"/>
      <c r="H1267" s="205"/>
      <c r="I1267" s="20"/>
    </row>
    <row r="1268" spans="1:9" s="15" customFormat="1" x14ac:dyDescent="0.25">
      <c r="A1268" s="118"/>
      <c r="B1268" s="182"/>
      <c r="H1268" s="205"/>
      <c r="I1268" s="20"/>
    </row>
    <row r="1269" spans="1:9" s="15" customFormat="1" x14ac:dyDescent="0.25">
      <c r="A1269" s="118"/>
      <c r="B1269" s="182"/>
      <c r="H1269" s="205"/>
      <c r="I1269" s="20"/>
    </row>
    <row r="1270" spans="1:9" s="15" customFormat="1" x14ac:dyDescent="0.25">
      <c r="A1270" s="118"/>
      <c r="B1270" s="182"/>
      <c r="H1270" s="205"/>
      <c r="I1270" s="20"/>
    </row>
    <row r="1271" spans="1:9" s="15" customFormat="1" x14ac:dyDescent="0.25">
      <c r="A1271" s="118"/>
      <c r="B1271" s="182"/>
      <c r="H1271" s="205"/>
      <c r="I1271" s="20"/>
    </row>
    <row r="1272" spans="1:9" s="15" customFormat="1" x14ac:dyDescent="0.25">
      <c r="A1272" s="118"/>
      <c r="B1272" s="182"/>
      <c r="H1272" s="205"/>
      <c r="I1272" s="20"/>
    </row>
    <row r="1273" spans="1:9" s="15" customFormat="1" x14ac:dyDescent="0.25">
      <c r="A1273" s="118"/>
      <c r="B1273" s="182"/>
      <c r="H1273" s="205"/>
      <c r="I1273" s="20"/>
    </row>
    <row r="1274" spans="1:9" s="15" customFormat="1" x14ac:dyDescent="0.25">
      <c r="A1274" s="118"/>
      <c r="B1274" s="182"/>
      <c r="H1274" s="205"/>
      <c r="I1274" s="20"/>
    </row>
    <row r="1275" spans="1:9" s="15" customFormat="1" x14ac:dyDescent="0.25">
      <c r="A1275" s="118"/>
      <c r="B1275" s="182"/>
      <c r="H1275" s="205"/>
      <c r="I1275" s="20"/>
    </row>
    <row r="1276" spans="1:9" s="15" customFormat="1" x14ac:dyDescent="0.25">
      <c r="A1276" s="118"/>
      <c r="B1276" s="182"/>
      <c r="H1276" s="205"/>
      <c r="I1276" s="20"/>
    </row>
    <row r="1277" spans="1:9" s="15" customFormat="1" x14ac:dyDescent="0.25">
      <c r="A1277" s="118"/>
      <c r="B1277" s="182"/>
      <c r="H1277" s="205"/>
      <c r="I1277" s="20"/>
    </row>
    <row r="1278" spans="1:9" s="15" customFormat="1" x14ac:dyDescent="0.25">
      <c r="A1278" s="118"/>
      <c r="B1278" s="182"/>
      <c r="H1278" s="205"/>
      <c r="I1278" s="20"/>
    </row>
    <row r="1279" spans="1:9" s="15" customFormat="1" x14ac:dyDescent="0.25">
      <c r="A1279" s="118"/>
      <c r="B1279" s="182"/>
      <c r="H1279" s="205"/>
      <c r="I1279" s="20"/>
    </row>
    <row r="1280" spans="1:9" s="15" customFormat="1" x14ac:dyDescent="0.25">
      <c r="A1280" s="118"/>
      <c r="B1280" s="182"/>
      <c r="H1280" s="205"/>
      <c r="I1280" s="20"/>
    </row>
    <row r="1281" spans="1:9" s="15" customFormat="1" x14ac:dyDescent="0.25">
      <c r="A1281" s="118"/>
      <c r="B1281" s="182"/>
      <c r="H1281" s="205"/>
      <c r="I1281" s="20"/>
    </row>
    <row r="1282" spans="1:9" s="15" customFormat="1" x14ac:dyDescent="0.25">
      <c r="A1282" s="118"/>
      <c r="B1282" s="182"/>
      <c r="H1282" s="205"/>
      <c r="I1282" s="20"/>
    </row>
    <row r="1283" spans="1:9" s="15" customFormat="1" x14ac:dyDescent="0.25">
      <c r="A1283" s="118"/>
      <c r="B1283" s="182"/>
      <c r="H1283" s="205"/>
      <c r="I1283" s="20"/>
    </row>
    <row r="1284" spans="1:9" s="15" customFormat="1" x14ac:dyDescent="0.25">
      <c r="A1284" s="118"/>
      <c r="B1284" s="182"/>
      <c r="H1284" s="205"/>
      <c r="I1284" s="20"/>
    </row>
    <row r="1285" spans="1:9" s="15" customFormat="1" x14ac:dyDescent="0.25">
      <c r="A1285" s="118"/>
      <c r="B1285" s="182"/>
      <c r="H1285" s="205"/>
      <c r="I1285" s="20"/>
    </row>
    <row r="1286" spans="1:9" s="15" customFormat="1" x14ac:dyDescent="0.25">
      <c r="A1286" s="118"/>
      <c r="B1286" s="182"/>
      <c r="H1286" s="205"/>
      <c r="I1286" s="20"/>
    </row>
    <row r="1287" spans="1:9" s="15" customFormat="1" x14ac:dyDescent="0.25">
      <c r="A1287" s="118"/>
      <c r="B1287" s="182"/>
      <c r="H1287" s="205"/>
      <c r="I1287" s="20"/>
    </row>
    <row r="1288" spans="1:9" s="15" customFormat="1" x14ac:dyDescent="0.25">
      <c r="A1288" s="118"/>
      <c r="B1288" s="182"/>
      <c r="H1288" s="205"/>
      <c r="I1288" s="20"/>
    </row>
    <row r="1289" spans="1:9" s="15" customFormat="1" x14ac:dyDescent="0.25">
      <c r="A1289" s="118"/>
      <c r="B1289" s="182"/>
      <c r="H1289" s="205"/>
      <c r="I1289" s="20"/>
    </row>
    <row r="1290" spans="1:9" s="15" customFormat="1" x14ac:dyDescent="0.25">
      <c r="A1290" s="118"/>
      <c r="B1290" s="182"/>
      <c r="H1290" s="205"/>
      <c r="I1290" s="20"/>
    </row>
    <row r="1291" spans="1:9" s="15" customFormat="1" x14ac:dyDescent="0.25">
      <c r="A1291" s="118"/>
      <c r="B1291" s="182"/>
      <c r="H1291" s="205"/>
      <c r="I1291" s="20"/>
    </row>
    <row r="1292" spans="1:9" s="15" customFormat="1" x14ac:dyDescent="0.25">
      <c r="A1292" s="118"/>
      <c r="B1292" s="182"/>
      <c r="H1292" s="205"/>
      <c r="I1292" s="20"/>
    </row>
    <row r="1293" spans="1:9" s="15" customFormat="1" x14ac:dyDescent="0.25">
      <c r="A1293" s="118"/>
      <c r="B1293" s="182"/>
      <c r="H1293" s="205"/>
      <c r="I1293" s="20"/>
    </row>
    <row r="1294" spans="1:9" s="15" customFormat="1" x14ac:dyDescent="0.25">
      <c r="A1294" s="118"/>
      <c r="B1294" s="182"/>
      <c r="H1294" s="205"/>
      <c r="I1294" s="20"/>
    </row>
    <row r="1295" spans="1:9" s="15" customFormat="1" x14ac:dyDescent="0.25">
      <c r="A1295" s="118"/>
      <c r="B1295" s="182"/>
      <c r="H1295" s="205"/>
      <c r="I1295" s="20"/>
    </row>
    <row r="1296" spans="1:9" s="15" customFormat="1" x14ac:dyDescent="0.25">
      <c r="A1296" s="118"/>
      <c r="B1296" s="182"/>
      <c r="H1296" s="205"/>
      <c r="I1296" s="20"/>
    </row>
    <row r="1297" spans="1:9" s="15" customFormat="1" x14ac:dyDescent="0.25">
      <c r="A1297" s="118"/>
      <c r="B1297" s="182"/>
      <c r="H1297" s="205"/>
      <c r="I1297" s="20"/>
    </row>
    <row r="1298" spans="1:9" s="15" customFormat="1" x14ac:dyDescent="0.25">
      <c r="A1298" s="118"/>
      <c r="B1298" s="182"/>
      <c r="H1298" s="205"/>
      <c r="I1298" s="20"/>
    </row>
    <row r="1299" spans="1:9" s="15" customFormat="1" x14ac:dyDescent="0.25">
      <c r="A1299" s="118"/>
      <c r="B1299" s="182"/>
      <c r="H1299" s="205"/>
      <c r="I1299" s="20"/>
    </row>
    <row r="1300" spans="1:9" s="15" customFormat="1" x14ac:dyDescent="0.25">
      <c r="A1300" s="118"/>
      <c r="B1300" s="182"/>
      <c r="H1300" s="205"/>
      <c r="I1300" s="20"/>
    </row>
    <row r="1301" spans="1:9" s="15" customFormat="1" x14ac:dyDescent="0.25">
      <c r="A1301" s="118"/>
      <c r="B1301" s="182"/>
      <c r="H1301" s="205"/>
      <c r="I1301" s="20"/>
    </row>
    <row r="1302" spans="1:9" s="15" customFormat="1" x14ac:dyDescent="0.25">
      <c r="A1302" s="118"/>
      <c r="B1302" s="182"/>
      <c r="H1302" s="205"/>
      <c r="I1302" s="20"/>
    </row>
    <row r="1303" spans="1:9" s="15" customFormat="1" x14ac:dyDescent="0.25">
      <c r="A1303" s="118"/>
      <c r="B1303" s="182"/>
      <c r="H1303" s="205"/>
      <c r="I1303" s="20"/>
    </row>
    <row r="1304" spans="1:9" s="15" customFormat="1" x14ac:dyDescent="0.25">
      <c r="A1304" s="118"/>
      <c r="B1304" s="182"/>
      <c r="H1304" s="205"/>
      <c r="I1304" s="20"/>
    </row>
    <row r="1305" spans="1:9" s="15" customFormat="1" x14ac:dyDescent="0.25">
      <c r="A1305" s="118"/>
      <c r="B1305" s="182"/>
      <c r="H1305" s="205"/>
      <c r="I1305" s="20"/>
    </row>
    <row r="1306" spans="1:9" s="15" customFormat="1" x14ac:dyDescent="0.25">
      <c r="A1306" s="118"/>
      <c r="B1306" s="182"/>
      <c r="H1306" s="205"/>
      <c r="I1306" s="20"/>
    </row>
    <row r="1307" spans="1:9" s="15" customFormat="1" x14ac:dyDescent="0.25">
      <c r="A1307" s="118"/>
      <c r="B1307" s="182"/>
      <c r="H1307" s="205"/>
      <c r="I1307" s="20"/>
    </row>
    <row r="1308" spans="1:9" s="15" customFormat="1" x14ac:dyDescent="0.25">
      <c r="A1308" s="118"/>
      <c r="B1308" s="182"/>
      <c r="H1308" s="205"/>
      <c r="I1308" s="20"/>
    </row>
    <row r="1309" spans="1:9" s="15" customFormat="1" x14ac:dyDescent="0.25">
      <c r="A1309" s="118"/>
      <c r="B1309" s="182"/>
      <c r="H1309" s="205"/>
      <c r="I1309" s="20"/>
    </row>
    <row r="1310" spans="1:9" s="15" customFormat="1" x14ac:dyDescent="0.25">
      <c r="A1310" s="118"/>
      <c r="B1310" s="182"/>
      <c r="H1310" s="205"/>
      <c r="I1310" s="20"/>
    </row>
    <row r="1311" spans="1:9" s="15" customFormat="1" x14ac:dyDescent="0.25">
      <c r="A1311" s="118"/>
      <c r="B1311" s="182"/>
      <c r="H1311" s="205"/>
      <c r="I1311" s="20"/>
    </row>
    <row r="1312" spans="1:9" s="15" customFormat="1" x14ac:dyDescent="0.25">
      <c r="A1312" s="118"/>
      <c r="B1312" s="182"/>
      <c r="H1312" s="205"/>
      <c r="I1312" s="20"/>
    </row>
    <row r="1313" spans="1:13" s="25" customFormat="1" x14ac:dyDescent="0.25">
      <c r="A1313" s="113"/>
      <c r="B1313" s="183"/>
      <c r="H1313" s="206"/>
      <c r="I1313" s="24"/>
      <c r="M1313" s="15"/>
    </row>
    <row r="1314" spans="1:13" s="25" customFormat="1" x14ac:dyDescent="0.25">
      <c r="A1314" s="113"/>
      <c r="B1314" s="183"/>
      <c r="H1314" s="206"/>
      <c r="I1314" s="24"/>
      <c r="M1314" s="15"/>
    </row>
    <row r="1315" spans="1:13" s="25" customFormat="1" x14ac:dyDescent="0.25">
      <c r="A1315" s="113"/>
      <c r="B1315" s="183"/>
      <c r="H1315" s="206"/>
      <c r="I1315" s="24"/>
      <c r="M1315" s="15"/>
    </row>
    <row r="1316" spans="1:13" s="25" customFormat="1" x14ac:dyDescent="0.25">
      <c r="A1316" s="113"/>
      <c r="B1316" s="183"/>
      <c r="H1316" s="206"/>
      <c r="I1316" s="24"/>
      <c r="M1316" s="15"/>
    </row>
    <row r="1317" spans="1:13" s="25" customFormat="1" x14ac:dyDescent="0.25">
      <c r="A1317" s="113"/>
      <c r="B1317" s="183"/>
      <c r="H1317" s="206"/>
      <c r="I1317" s="24"/>
      <c r="M1317" s="15"/>
    </row>
    <row r="1318" spans="1:13" s="25" customFormat="1" x14ac:dyDescent="0.25">
      <c r="A1318" s="113"/>
      <c r="B1318" s="183"/>
      <c r="H1318" s="206"/>
      <c r="I1318" s="24"/>
      <c r="M1318" s="15"/>
    </row>
    <row r="1319" spans="1:13" s="25" customFormat="1" x14ac:dyDescent="0.25">
      <c r="A1319" s="113"/>
      <c r="B1319" s="183"/>
      <c r="H1319" s="206"/>
      <c r="I1319" s="24"/>
      <c r="M1319" s="15"/>
    </row>
    <row r="1320" spans="1:13" s="25" customFormat="1" x14ac:dyDescent="0.25">
      <c r="A1320" s="113"/>
      <c r="B1320" s="183"/>
      <c r="H1320" s="206"/>
      <c r="I1320" s="24"/>
      <c r="M1320" s="15"/>
    </row>
    <row r="1321" spans="1:13" s="25" customFormat="1" x14ac:dyDescent="0.25">
      <c r="A1321" s="113"/>
      <c r="B1321" s="183"/>
      <c r="H1321" s="206"/>
      <c r="I1321" s="24"/>
      <c r="M1321" s="15"/>
    </row>
    <row r="1322" spans="1:13" s="25" customFormat="1" x14ac:dyDescent="0.25">
      <c r="A1322" s="113"/>
      <c r="B1322" s="183"/>
      <c r="H1322" s="206"/>
      <c r="I1322" s="24"/>
      <c r="M1322" s="15"/>
    </row>
    <row r="1323" spans="1:13" s="25" customFormat="1" x14ac:dyDescent="0.25">
      <c r="A1323" s="113"/>
      <c r="B1323" s="183"/>
      <c r="H1323" s="206"/>
      <c r="I1323" s="24"/>
      <c r="M1323" s="15"/>
    </row>
    <row r="1324" spans="1:13" s="25" customFormat="1" x14ac:dyDescent="0.25">
      <c r="A1324" s="113"/>
      <c r="B1324" s="183"/>
      <c r="H1324" s="206"/>
      <c r="I1324" s="24"/>
      <c r="M1324" s="15"/>
    </row>
    <row r="1325" spans="1:13" s="25" customFormat="1" x14ac:dyDescent="0.25">
      <c r="A1325" s="113"/>
      <c r="B1325" s="183"/>
      <c r="H1325" s="206"/>
      <c r="I1325" s="24"/>
      <c r="M1325" s="15"/>
    </row>
    <row r="1326" spans="1:13" s="25" customFormat="1" x14ac:dyDescent="0.25">
      <c r="A1326" s="113"/>
      <c r="B1326" s="183"/>
      <c r="H1326" s="206"/>
      <c r="I1326" s="24"/>
      <c r="M1326" s="15"/>
    </row>
    <row r="1327" spans="1:13" s="25" customFormat="1" x14ac:dyDescent="0.25">
      <c r="A1327" s="113"/>
      <c r="B1327" s="183"/>
      <c r="H1327" s="206"/>
      <c r="I1327" s="24"/>
      <c r="M1327" s="15"/>
    </row>
    <row r="1328" spans="1:13" s="25" customFormat="1" x14ac:dyDescent="0.25">
      <c r="A1328" s="113"/>
      <c r="B1328" s="183"/>
      <c r="H1328" s="206"/>
      <c r="I1328" s="24"/>
      <c r="M1328" s="15"/>
    </row>
    <row r="1329" spans="1:13" s="25" customFormat="1" x14ac:dyDescent="0.25">
      <c r="A1329" s="113"/>
      <c r="B1329" s="183"/>
      <c r="H1329" s="206"/>
      <c r="I1329" s="24"/>
      <c r="M1329" s="15"/>
    </row>
    <row r="1330" spans="1:13" s="25" customFormat="1" x14ac:dyDescent="0.25">
      <c r="A1330" s="113"/>
      <c r="B1330" s="183"/>
      <c r="H1330" s="206"/>
      <c r="I1330" s="24"/>
      <c r="M1330" s="15"/>
    </row>
    <row r="1331" spans="1:13" s="25" customFormat="1" x14ac:dyDescent="0.25">
      <c r="A1331" s="113"/>
      <c r="B1331" s="183"/>
      <c r="H1331" s="206"/>
      <c r="I1331" s="24"/>
      <c r="M1331" s="15"/>
    </row>
    <row r="1332" spans="1:13" s="25" customFormat="1" x14ac:dyDescent="0.25">
      <c r="A1332" s="113"/>
      <c r="B1332" s="183"/>
      <c r="H1332" s="206"/>
      <c r="I1332" s="24"/>
      <c r="M1332" s="15"/>
    </row>
    <row r="1333" spans="1:13" s="25" customFormat="1" x14ac:dyDescent="0.25">
      <c r="A1333" s="113"/>
      <c r="B1333" s="183"/>
      <c r="H1333" s="206"/>
      <c r="I1333" s="24"/>
      <c r="M1333" s="15"/>
    </row>
    <row r="1334" spans="1:13" s="25" customFormat="1" x14ac:dyDescent="0.25">
      <c r="A1334" s="113"/>
      <c r="B1334" s="183"/>
      <c r="H1334" s="206"/>
      <c r="I1334" s="24"/>
      <c r="M1334" s="15"/>
    </row>
    <row r="1335" spans="1:13" s="25" customFormat="1" x14ac:dyDescent="0.25">
      <c r="A1335" s="113"/>
      <c r="B1335" s="183"/>
      <c r="H1335" s="206"/>
      <c r="I1335" s="24"/>
      <c r="M1335" s="15"/>
    </row>
    <row r="1336" spans="1:13" s="25" customFormat="1" x14ac:dyDescent="0.25">
      <c r="A1336" s="113"/>
      <c r="B1336" s="183"/>
      <c r="H1336" s="206"/>
      <c r="I1336" s="24"/>
      <c r="M1336" s="15"/>
    </row>
    <row r="1337" spans="1:13" s="25" customFormat="1" x14ac:dyDescent="0.25">
      <c r="A1337" s="113"/>
      <c r="B1337" s="183"/>
      <c r="H1337" s="206"/>
      <c r="I1337" s="24"/>
      <c r="M1337" s="15"/>
    </row>
    <row r="1338" spans="1:13" s="25" customFormat="1" x14ac:dyDescent="0.25">
      <c r="A1338" s="113"/>
      <c r="B1338" s="183"/>
      <c r="H1338" s="206"/>
      <c r="I1338" s="24"/>
      <c r="M1338" s="15"/>
    </row>
    <row r="1339" spans="1:13" s="25" customFormat="1" x14ac:dyDescent="0.25">
      <c r="A1339" s="113"/>
      <c r="B1339" s="183"/>
      <c r="H1339" s="206"/>
      <c r="I1339" s="24"/>
      <c r="M1339" s="15"/>
    </row>
    <row r="1340" spans="1:13" s="25" customFormat="1" x14ac:dyDescent="0.25">
      <c r="A1340" s="113"/>
      <c r="B1340" s="183"/>
      <c r="H1340" s="206"/>
      <c r="I1340" s="24"/>
      <c r="M1340" s="15"/>
    </row>
    <row r="1341" spans="1:13" s="25" customFormat="1" x14ac:dyDescent="0.25">
      <c r="A1341" s="113"/>
      <c r="B1341" s="183"/>
      <c r="H1341" s="206"/>
      <c r="I1341" s="24"/>
      <c r="M1341" s="15"/>
    </row>
    <row r="1342" spans="1:13" s="25" customFormat="1" x14ac:dyDescent="0.25">
      <c r="A1342" s="113"/>
      <c r="B1342" s="183"/>
      <c r="H1342" s="206"/>
      <c r="I1342" s="24"/>
      <c r="M1342" s="15"/>
    </row>
    <row r="1343" spans="1:13" s="25" customFormat="1" x14ac:dyDescent="0.25">
      <c r="A1343" s="113"/>
      <c r="B1343" s="183"/>
      <c r="H1343" s="206"/>
      <c r="I1343" s="24"/>
      <c r="M1343" s="15"/>
    </row>
    <row r="1344" spans="1:13" s="25" customFormat="1" x14ac:dyDescent="0.25">
      <c r="A1344" s="113"/>
      <c r="B1344" s="183"/>
      <c r="H1344" s="206"/>
      <c r="I1344" s="24"/>
      <c r="M1344" s="15"/>
    </row>
    <row r="1345" spans="1:13" s="25" customFormat="1" x14ac:dyDescent="0.25">
      <c r="A1345" s="113"/>
      <c r="B1345" s="183"/>
      <c r="H1345" s="206"/>
      <c r="I1345" s="24"/>
      <c r="M1345" s="15"/>
    </row>
    <row r="1346" spans="1:13" s="25" customFormat="1" x14ac:dyDescent="0.25">
      <c r="A1346" s="113"/>
      <c r="B1346" s="183"/>
      <c r="H1346" s="206"/>
      <c r="I1346" s="24"/>
      <c r="M1346" s="15"/>
    </row>
    <row r="1347" spans="1:13" s="25" customFormat="1" x14ac:dyDescent="0.25">
      <c r="A1347" s="113"/>
      <c r="B1347" s="183"/>
      <c r="H1347" s="206"/>
      <c r="I1347" s="24"/>
      <c r="M1347" s="15"/>
    </row>
    <row r="1348" spans="1:13" s="25" customFormat="1" x14ac:dyDescent="0.25">
      <c r="A1348" s="113"/>
      <c r="B1348" s="183"/>
      <c r="H1348" s="206"/>
      <c r="I1348" s="24"/>
      <c r="M1348" s="15"/>
    </row>
    <row r="1349" spans="1:13" s="25" customFormat="1" x14ac:dyDescent="0.25">
      <c r="A1349" s="113"/>
      <c r="B1349" s="183"/>
      <c r="H1349" s="206"/>
      <c r="I1349" s="24"/>
      <c r="M1349" s="15"/>
    </row>
    <row r="1350" spans="1:13" s="25" customFormat="1" x14ac:dyDescent="0.25">
      <c r="A1350" s="113"/>
      <c r="B1350" s="183"/>
      <c r="H1350" s="206"/>
      <c r="I1350" s="24"/>
      <c r="M1350" s="15"/>
    </row>
    <row r="1351" spans="1:13" s="25" customFormat="1" x14ac:dyDescent="0.25">
      <c r="A1351" s="113"/>
      <c r="B1351" s="183"/>
      <c r="H1351" s="206"/>
      <c r="I1351" s="24"/>
      <c r="M1351" s="15"/>
    </row>
    <row r="1352" spans="1:13" s="25" customFormat="1" x14ac:dyDescent="0.25">
      <c r="A1352" s="113"/>
      <c r="B1352" s="183"/>
      <c r="H1352" s="206"/>
      <c r="I1352" s="24"/>
      <c r="M1352" s="15"/>
    </row>
    <row r="1353" spans="1:13" s="25" customFormat="1" x14ac:dyDescent="0.25">
      <c r="A1353" s="113"/>
      <c r="B1353" s="183"/>
      <c r="H1353" s="206"/>
      <c r="I1353" s="24"/>
      <c r="M1353" s="15"/>
    </row>
    <row r="1354" spans="1:13" s="25" customFormat="1" x14ac:dyDescent="0.25">
      <c r="A1354" s="113"/>
      <c r="B1354" s="183"/>
      <c r="H1354" s="206"/>
      <c r="I1354" s="24"/>
      <c r="M1354" s="15"/>
    </row>
    <row r="1355" spans="1:13" s="25" customFormat="1" x14ac:dyDescent="0.25">
      <c r="A1355" s="113"/>
      <c r="B1355" s="183"/>
      <c r="H1355" s="206"/>
      <c r="I1355" s="24"/>
      <c r="M1355" s="15"/>
    </row>
    <row r="1356" spans="1:13" s="25" customFormat="1" x14ac:dyDescent="0.25">
      <c r="A1356" s="113"/>
      <c r="B1356" s="183"/>
      <c r="H1356" s="206"/>
      <c r="I1356" s="24"/>
      <c r="M1356" s="15"/>
    </row>
    <row r="1357" spans="1:13" s="25" customFormat="1" x14ac:dyDescent="0.25">
      <c r="A1357" s="113"/>
      <c r="B1357" s="183"/>
      <c r="H1357" s="206"/>
      <c r="I1357" s="24"/>
      <c r="M1357" s="15"/>
    </row>
    <row r="1358" spans="1:13" s="25" customFormat="1" x14ac:dyDescent="0.25">
      <c r="A1358" s="113"/>
      <c r="B1358" s="183"/>
      <c r="H1358" s="206"/>
      <c r="I1358" s="24"/>
      <c r="M1358" s="15"/>
    </row>
    <row r="1359" spans="1:13" s="25" customFormat="1" x14ac:dyDescent="0.25">
      <c r="A1359" s="113"/>
      <c r="B1359" s="183"/>
      <c r="H1359" s="206"/>
      <c r="I1359" s="24"/>
      <c r="M1359" s="15"/>
    </row>
    <row r="1360" spans="1:13" s="25" customFormat="1" x14ac:dyDescent="0.25">
      <c r="A1360" s="113"/>
      <c r="B1360" s="183"/>
      <c r="H1360" s="206"/>
      <c r="I1360" s="24"/>
      <c r="M1360" s="15"/>
    </row>
    <row r="1361" spans="1:13" s="25" customFormat="1" x14ac:dyDescent="0.25">
      <c r="A1361" s="113"/>
      <c r="B1361" s="183"/>
      <c r="H1361" s="206"/>
      <c r="I1361" s="24"/>
      <c r="M1361" s="15"/>
    </row>
    <row r="1362" spans="1:13" s="25" customFormat="1" x14ac:dyDescent="0.25">
      <c r="A1362" s="113"/>
      <c r="B1362" s="183"/>
      <c r="H1362" s="206"/>
      <c r="I1362" s="24"/>
      <c r="M1362" s="15"/>
    </row>
    <row r="1363" spans="1:13" s="25" customFormat="1" x14ac:dyDescent="0.25">
      <c r="A1363" s="113"/>
      <c r="B1363" s="183"/>
      <c r="H1363" s="206"/>
      <c r="I1363" s="24"/>
      <c r="M1363" s="15"/>
    </row>
    <row r="1364" spans="1:13" s="25" customFormat="1" x14ac:dyDescent="0.25">
      <c r="A1364" s="113"/>
      <c r="B1364" s="183"/>
      <c r="H1364" s="206"/>
      <c r="I1364" s="24"/>
      <c r="M1364" s="15"/>
    </row>
    <row r="1365" spans="1:13" s="25" customFormat="1" x14ac:dyDescent="0.25">
      <c r="A1365" s="113"/>
      <c r="B1365" s="183"/>
      <c r="H1365" s="206"/>
      <c r="I1365" s="24"/>
      <c r="M1365" s="15"/>
    </row>
    <row r="1366" spans="1:13" s="25" customFormat="1" x14ac:dyDescent="0.25">
      <c r="A1366" s="113"/>
      <c r="B1366" s="183"/>
      <c r="H1366" s="206"/>
      <c r="I1366" s="24"/>
      <c r="M1366" s="15"/>
    </row>
    <row r="1367" spans="1:13" s="25" customFormat="1" x14ac:dyDescent="0.25">
      <c r="A1367" s="113"/>
      <c r="B1367" s="183"/>
      <c r="H1367" s="206"/>
      <c r="I1367" s="24"/>
      <c r="M1367" s="15"/>
    </row>
    <row r="1368" spans="1:13" s="25" customFormat="1" x14ac:dyDescent="0.25">
      <c r="A1368" s="113"/>
      <c r="B1368" s="183"/>
      <c r="H1368" s="206"/>
      <c r="I1368" s="24"/>
      <c r="M1368" s="15"/>
    </row>
    <row r="1369" spans="1:13" s="25" customFormat="1" x14ac:dyDescent="0.25">
      <c r="A1369" s="113"/>
      <c r="B1369" s="183"/>
      <c r="H1369" s="206"/>
      <c r="I1369" s="24"/>
      <c r="M1369" s="15"/>
    </row>
    <row r="1370" spans="1:13" s="25" customFormat="1" x14ac:dyDescent="0.25">
      <c r="A1370" s="113"/>
      <c r="B1370" s="183"/>
      <c r="H1370" s="206"/>
      <c r="I1370" s="24"/>
      <c r="M1370" s="15"/>
    </row>
    <row r="1371" spans="1:13" s="25" customFormat="1" x14ac:dyDescent="0.25">
      <c r="A1371" s="113"/>
      <c r="B1371" s="183"/>
      <c r="H1371" s="206"/>
      <c r="I1371" s="24"/>
      <c r="M1371" s="15"/>
    </row>
    <row r="1372" spans="1:13" s="25" customFormat="1" x14ac:dyDescent="0.25">
      <c r="A1372" s="113"/>
      <c r="B1372" s="183"/>
      <c r="H1372" s="206"/>
      <c r="I1372" s="24"/>
      <c r="M1372" s="15"/>
    </row>
    <row r="1373" spans="1:13" s="25" customFormat="1" x14ac:dyDescent="0.25">
      <c r="A1373" s="113"/>
      <c r="B1373" s="183"/>
      <c r="H1373" s="206"/>
      <c r="I1373" s="24"/>
      <c r="M1373" s="15"/>
    </row>
    <row r="1374" spans="1:13" s="25" customFormat="1" x14ac:dyDescent="0.25">
      <c r="A1374" s="113"/>
      <c r="B1374" s="183"/>
      <c r="H1374" s="206"/>
      <c r="I1374" s="24"/>
      <c r="M1374" s="15"/>
    </row>
    <row r="1375" spans="1:13" s="25" customFormat="1" x14ac:dyDescent="0.25">
      <c r="A1375" s="113"/>
      <c r="B1375" s="183"/>
      <c r="H1375" s="206"/>
      <c r="I1375" s="24"/>
      <c r="M1375" s="15"/>
    </row>
    <row r="1376" spans="1:13" s="25" customFormat="1" x14ac:dyDescent="0.25">
      <c r="A1376" s="113"/>
      <c r="B1376" s="183"/>
      <c r="H1376" s="206"/>
      <c r="I1376" s="24"/>
      <c r="M1376" s="15"/>
    </row>
    <row r="1377" spans="1:13" s="25" customFormat="1" x14ac:dyDescent="0.25">
      <c r="A1377" s="113"/>
      <c r="B1377" s="183"/>
      <c r="H1377" s="206"/>
      <c r="I1377" s="24"/>
      <c r="M1377" s="15"/>
    </row>
    <row r="1378" spans="1:13" s="25" customFormat="1" x14ac:dyDescent="0.25">
      <c r="A1378" s="113"/>
      <c r="B1378" s="183"/>
      <c r="H1378" s="206"/>
      <c r="I1378" s="24"/>
      <c r="M1378" s="15"/>
    </row>
    <row r="1379" spans="1:13" s="25" customFormat="1" x14ac:dyDescent="0.25">
      <c r="A1379" s="113"/>
      <c r="B1379" s="183"/>
      <c r="H1379" s="206"/>
      <c r="I1379" s="24"/>
      <c r="M1379" s="15"/>
    </row>
    <row r="1380" spans="1:13" s="25" customFormat="1" x14ac:dyDescent="0.25">
      <c r="A1380" s="113"/>
      <c r="B1380" s="183"/>
      <c r="H1380" s="206"/>
      <c r="I1380" s="24"/>
      <c r="M1380" s="15"/>
    </row>
    <row r="1381" spans="1:13" s="25" customFormat="1" x14ac:dyDescent="0.25">
      <c r="A1381" s="113"/>
      <c r="B1381" s="183"/>
      <c r="H1381" s="206"/>
      <c r="I1381" s="24"/>
      <c r="M1381" s="15"/>
    </row>
    <row r="1382" spans="1:13" s="25" customFormat="1" x14ac:dyDescent="0.25">
      <c r="A1382" s="113"/>
      <c r="B1382" s="183"/>
      <c r="H1382" s="206"/>
      <c r="I1382" s="24"/>
      <c r="M1382" s="15"/>
    </row>
    <row r="1383" spans="1:13" s="25" customFormat="1" x14ac:dyDescent="0.25">
      <c r="A1383" s="113"/>
      <c r="B1383" s="183"/>
      <c r="H1383" s="206"/>
      <c r="I1383" s="24"/>
      <c r="M1383" s="15"/>
    </row>
    <row r="1384" spans="1:13" s="25" customFormat="1" x14ac:dyDescent="0.25">
      <c r="A1384" s="113"/>
      <c r="B1384" s="183"/>
      <c r="H1384" s="206"/>
      <c r="I1384" s="24"/>
      <c r="M1384" s="15"/>
    </row>
    <row r="1385" spans="1:13" s="25" customFormat="1" x14ac:dyDescent="0.25">
      <c r="A1385" s="113"/>
      <c r="B1385" s="183"/>
      <c r="H1385" s="206"/>
      <c r="I1385" s="24"/>
      <c r="M1385" s="15"/>
    </row>
    <row r="1386" spans="1:13" s="25" customFormat="1" x14ac:dyDescent="0.25">
      <c r="A1386" s="113"/>
      <c r="B1386" s="183"/>
      <c r="H1386" s="206"/>
      <c r="I1386" s="24"/>
      <c r="M1386" s="15"/>
    </row>
    <row r="1387" spans="1:13" s="25" customFormat="1" x14ac:dyDescent="0.25">
      <c r="A1387" s="113"/>
      <c r="B1387" s="183"/>
      <c r="H1387" s="206"/>
      <c r="I1387" s="24"/>
      <c r="M1387" s="15"/>
    </row>
    <row r="1388" spans="1:13" s="25" customFormat="1" x14ac:dyDescent="0.25">
      <c r="A1388" s="113"/>
      <c r="B1388" s="183"/>
      <c r="H1388" s="206"/>
      <c r="I1388" s="24"/>
      <c r="M1388" s="15"/>
    </row>
    <row r="1389" spans="1:13" s="25" customFormat="1" x14ac:dyDescent="0.25">
      <c r="A1389" s="113"/>
      <c r="B1389" s="183"/>
      <c r="H1389" s="206"/>
      <c r="I1389" s="24"/>
      <c r="M1389" s="15"/>
    </row>
    <row r="1390" spans="1:13" s="25" customFormat="1" x14ac:dyDescent="0.25">
      <c r="A1390" s="113"/>
      <c r="B1390" s="183"/>
      <c r="H1390" s="206"/>
      <c r="I1390" s="24"/>
      <c r="M1390" s="15"/>
    </row>
    <row r="1391" spans="1:13" s="25" customFormat="1" x14ac:dyDescent="0.25">
      <c r="A1391" s="113"/>
      <c r="B1391" s="183"/>
      <c r="H1391" s="206"/>
      <c r="I1391" s="24"/>
      <c r="M1391" s="15"/>
    </row>
    <row r="1392" spans="1:13" s="25" customFormat="1" x14ac:dyDescent="0.25">
      <c r="A1392" s="113"/>
      <c r="B1392" s="183"/>
      <c r="H1392" s="206"/>
      <c r="I1392" s="24"/>
      <c r="M1392" s="15"/>
    </row>
    <row r="1393" spans="1:13" s="25" customFormat="1" x14ac:dyDescent="0.25">
      <c r="A1393" s="113"/>
      <c r="B1393" s="183"/>
      <c r="H1393" s="206"/>
      <c r="I1393" s="24"/>
      <c r="M1393" s="15"/>
    </row>
    <row r="1394" spans="1:13" s="25" customFormat="1" x14ac:dyDescent="0.25">
      <c r="A1394" s="113"/>
      <c r="B1394" s="183"/>
      <c r="H1394" s="206"/>
      <c r="I1394" s="24"/>
      <c r="M1394" s="15"/>
    </row>
    <row r="1395" spans="1:13" s="25" customFormat="1" x14ac:dyDescent="0.25">
      <c r="A1395" s="113"/>
      <c r="B1395" s="183"/>
      <c r="H1395" s="206"/>
      <c r="I1395" s="24"/>
      <c r="M1395" s="15"/>
    </row>
    <row r="1396" spans="1:13" s="25" customFormat="1" x14ac:dyDescent="0.25">
      <c r="A1396" s="113"/>
      <c r="B1396" s="183"/>
      <c r="H1396" s="206"/>
      <c r="I1396" s="24"/>
      <c r="M1396" s="15"/>
    </row>
    <row r="1397" spans="1:13" s="25" customFormat="1" x14ac:dyDescent="0.25">
      <c r="A1397" s="113"/>
      <c r="B1397" s="183"/>
      <c r="H1397" s="206"/>
      <c r="I1397" s="24"/>
      <c r="M1397" s="15"/>
    </row>
    <row r="1398" spans="1:13" s="25" customFormat="1" x14ac:dyDescent="0.25">
      <c r="A1398" s="113"/>
      <c r="B1398" s="183"/>
      <c r="H1398" s="206"/>
      <c r="I1398" s="24"/>
      <c r="M1398" s="15"/>
    </row>
    <row r="1399" spans="1:13" s="25" customFormat="1" x14ac:dyDescent="0.25">
      <c r="A1399" s="113"/>
      <c r="B1399" s="183"/>
      <c r="H1399" s="206"/>
      <c r="I1399" s="24"/>
      <c r="M1399" s="15"/>
    </row>
    <row r="1400" spans="1:13" s="25" customFormat="1" x14ac:dyDescent="0.25">
      <c r="A1400" s="113"/>
      <c r="B1400" s="183"/>
      <c r="H1400" s="206"/>
      <c r="I1400" s="24"/>
      <c r="M1400" s="15"/>
    </row>
    <row r="1401" spans="1:13" s="25" customFormat="1" x14ac:dyDescent="0.25">
      <c r="A1401" s="113"/>
      <c r="B1401" s="183"/>
      <c r="H1401" s="206"/>
      <c r="I1401" s="24"/>
      <c r="M1401" s="15"/>
    </row>
    <row r="1402" spans="1:13" s="25" customFormat="1" x14ac:dyDescent="0.25">
      <c r="A1402" s="113"/>
      <c r="B1402" s="183"/>
      <c r="H1402" s="206"/>
      <c r="I1402" s="24"/>
      <c r="M1402" s="15"/>
    </row>
    <row r="1403" spans="1:13" s="25" customFormat="1" x14ac:dyDescent="0.25">
      <c r="A1403" s="113"/>
      <c r="B1403" s="183"/>
      <c r="H1403" s="206"/>
      <c r="I1403" s="24"/>
      <c r="M1403" s="15"/>
    </row>
    <row r="1404" spans="1:13" s="25" customFormat="1" x14ac:dyDescent="0.25">
      <c r="A1404" s="113"/>
      <c r="B1404" s="183"/>
      <c r="H1404" s="206"/>
      <c r="I1404" s="24"/>
      <c r="M1404" s="15"/>
    </row>
    <row r="1405" spans="1:13" s="25" customFormat="1" x14ac:dyDescent="0.25">
      <c r="A1405" s="113"/>
      <c r="B1405" s="183"/>
      <c r="H1405" s="206"/>
      <c r="I1405" s="24"/>
      <c r="M1405" s="15"/>
    </row>
    <row r="1406" spans="1:13" s="25" customFormat="1" x14ac:dyDescent="0.25">
      <c r="A1406" s="113"/>
      <c r="B1406" s="183"/>
      <c r="H1406" s="206"/>
      <c r="I1406" s="24"/>
      <c r="M1406" s="15"/>
    </row>
    <row r="1407" spans="1:13" s="25" customFormat="1" x14ac:dyDescent="0.25">
      <c r="A1407" s="113"/>
      <c r="B1407" s="183"/>
      <c r="H1407" s="206"/>
      <c r="I1407" s="24"/>
      <c r="M1407" s="15"/>
    </row>
    <row r="1408" spans="1:13" s="25" customFormat="1" x14ac:dyDescent="0.25">
      <c r="A1408" s="113"/>
      <c r="B1408" s="183"/>
      <c r="H1408" s="206"/>
      <c r="I1408" s="24"/>
      <c r="M1408" s="15"/>
    </row>
    <row r="1409" spans="1:13" s="25" customFormat="1" x14ac:dyDescent="0.25">
      <c r="A1409" s="113"/>
      <c r="B1409" s="183"/>
      <c r="H1409" s="206"/>
      <c r="I1409" s="24"/>
      <c r="M1409" s="15"/>
    </row>
    <row r="1410" spans="1:13" s="25" customFormat="1" x14ac:dyDescent="0.25">
      <c r="A1410" s="113"/>
      <c r="B1410" s="183"/>
      <c r="H1410" s="206"/>
      <c r="I1410" s="24"/>
      <c r="M1410" s="15"/>
    </row>
    <row r="1411" spans="1:13" s="25" customFormat="1" x14ac:dyDescent="0.25">
      <c r="A1411" s="113"/>
      <c r="B1411" s="183"/>
      <c r="H1411" s="206"/>
      <c r="I1411" s="24"/>
      <c r="M1411" s="15"/>
    </row>
    <row r="1412" spans="1:13" s="25" customFormat="1" x14ac:dyDescent="0.25">
      <c r="A1412" s="113"/>
      <c r="B1412" s="183"/>
      <c r="H1412" s="206"/>
      <c r="I1412" s="24"/>
      <c r="M1412" s="15"/>
    </row>
    <row r="1413" spans="1:13" s="25" customFormat="1" x14ac:dyDescent="0.25">
      <c r="A1413" s="113"/>
      <c r="B1413" s="183"/>
      <c r="H1413" s="206"/>
      <c r="I1413" s="24"/>
      <c r="M1413" s="15"/>
    </row>
    <row r="1414" spans="1:13" s="25" customFormat="1" x14ac:dyDescent="0.25">
      <c r="A1414" s="113"/>
      <c r="B1414" s="183"/>
      <c r="H1414" s="206"/>
      <c r="I1414" s="24"/>
      <c r="M1414" s="15"/>
    </row>
    <row r="1415" spans="1:13" s="25" customFormat="1" x14ac:dyDescent="0.25">
      <c r="A1415" s="113"/>
      <c r="B1415" s="183"/>
      <c r="H1415" s="206"/>
      <c r="I1415" s="24"/>
      <c r="M1415" s="15"/>
    </row>
    <row r="1416" spans="1:13" s="25" customFormat="1" x14ac:dyDescent="0.25">
      <c r="A1416" s="113"/>
      <c r="B1416" s="183"/>
      <c r="H1416" s="206"/>
      <c r="I1416" s="24"/>
      <c r="M1416" s="15"/>
    </row>
    <row r="1417" spans="1:13" s="25" customFormat="1" x14ac:dyDescent="0.25">
      <c r="A1417" s="113"/>
      <c r="B1417" s="183"/>
      <c r="H1417" s="206"/>
      <c r="I1417" s="24"/>
      <c r="M1417" s="15"/>
    </row>
    <row r="1418" spans="1:13" s="25" customFormat="1" x14ac:dyDescent="0.25">
      <c r="A1418" s="113"/>
      <c r="B1418" s="183"/>
      <c r="H1418" s="206"/>
      <c r="I1418" s="24"/>
      <c r="M1418" s="15"/>
    </row>
    <row r="1419" spans="1:13" s="25" customFormat="1" x14ac:dyDescent="0.25">
      <c r="A1419" s="113"/>
      <c r="B1419" s="183"/>
      <c r="H1419" s="206"/>
      <c r="I1419" s="24"/>
      <c r="M1419" s="15"/>
    </row>
    <row r="1420" spans="1:13" s="25" customFormat="1" x14ac:dyDescent="0.25">
      <c r="A1420" s="113"/>
      <c r="B1420" s="183"/>
      <c r="H1420" s="206"/>
      <c r="I1420" s="24"/>
      <c r="M1420" s="15"/>
    </row>
    <row r="1421" spans="1:13" s="25" customFormat="1" x14ac:dyDescent="0.25">
      <c r="A1421" s="113"/>
      <c r="B1421" s="183"/>
      <c r="H1421" s="206"/>
      <c r="I1421" s="24"/>
      <c r="M1421" s="15"/>
    </row>
    <row r="1422" spans="1:13" s="25" customFormat="1" x14ac:dyDescent="0.25">
      <c r="A1422" s="113"/>
      <c r="B1422" s="183"/>
      <c r="H1422" s="206"/>
      <c r="I1422" s="24"/>
      <c r="M1422" s="15"/>
    </row>
    <row r="1423" spans="1:13" s="25" customFormat="1" x14ac:dyDescent="0.25">
      <c r="A1423" s="113"/>
      <c r="B1423" s="183"/>
      <c r="H1423" s="206"/>
      <c r="I1423" s="24"/>
      <c r="M1423" s="15"/>
    </row>
    <row r="1424" spans="1:13" s="25" customFormat="1" x14ac:dyDescent="0.25">
      <c r="A1424" s="113"/>
      <c r="B1424" s="183"/>
      <c r="H1424" s="206"/>
      <c r="I1424" s="24"/>
      <c r="M1424" s="15"/>
    </row>
    <row r="1425" spans="1:13" s="25" customFormat="1" x14ac:dyDescent="0.25">
      <c r="A1425" s="113"/>
      <c r="B1425" s="183"/>
      <c r="H1425" s="206"/>
      <c r="I1425" s="24"/>
      <c r="M1425" s="15"/>
    </row>
    <row r="1426" spans="1:13" s="25" customFormat="1" x14ac:dyDescent="0.25">
      <c r="A1426" s="113"/>
      <c r="B1426" s="183"/>
      <c r="H1426" s="206"/>
      <c r="I1426" s="24"/>
      <c r="M1426" s="15"/>
    </row>
    <row r="1427" spans="1:13" s="25" customFormat="1" x14ac:dyDescent="0.25">
      <c r="A1427" s="113"/>
      <c r="B1427" s="183"/>
      <c r="H1427" s="206"/>
      <c r="I1427" s="24"/>
      <c r="M1427" s="15"/>
    </row>
    <row r="1428" spans="1:13" s="25" customFormat="1" x14ac:dyDescent="0.25">
      <c r="A1428" s="113"/>
      <c r="B1428" s="183"/>
      <c r="H1428" s="206"/>
      <c r="I1428" s="24"/>
      <c r="M1428" s="15"/>
    </row>
    <row r="1429" spans="1:13" s="25" customFormat="1" x14ac:dyDescent="0.25">
      <c r="A1429" s="113"/>
      <c r="B1429" s="183"/>
      <c r="H1429" s="206"/>
      <c r="I1429" s="24"/>
      <c r="M1429" s="15"/>
    </row>
    <row r="1430" spans="1:13" s="25" customFormat="1" x14ac:dyDescent="0.25">
      <c r="A1430" s="113"/>
      <c r="B1430" s="183"/>
      <c r="H1430" s="206"/>
      <c r="I1430" s="24"/>
      <c r="M1430" s="15"/>
    </row>
    <row r="1431" spans="1:13" s="25" customFormat="1" x14ac:dyDescent="0.25">
      <c r="A1431" s="113"/>
      <c r="B1431" s="183"/>
      <c r="H1431" s="206"/>
      <c r="I1431" s="24"/>
      <c r="M1431" s="15"/>
    </row>
    <row r="1432" spans="1:13" s="25" customFormat="1" x14ac:dyDescent="0.25">
      <c r="A1432" s="113"/>
      <c r="B1432" s="183"/>
      <c r="H1432" s="206"/>
      <c r="I1432" s="24"/>
      <c r="M1432" s="15"/>
    </row>
    <row r="1433" spans="1:13" s="25" customFormat="1" x14ac:dyDescent="0.25">
      <c r="A1433" s="113"/>
      <c r="B1433" s="183"/>
      <c r="H1433" s="206"/>
      <c r="I1433" s="24"/>
      <c r="M1433" s="15"/>
    </row>
    <row r="1434" spans="1:13" s="25" customFormat="1" x14ac:dyDescent="0.25">
      <c r="A1434" s="113"/>
      <c r="B1434" s="183"/>
      <c r="H1434" s="206"/>
      <c r="I1434" s="24"/>
      <c r="M1434" s="15"/>
    </row>
    <row r="1435" spans="1:13" s="25" customFormat="1" x14ac:dyDescent="0.25">
      <c r="A1435" s="113"/>
      <c r="B1435" s="183"/>
      <c r="H1435" s="206"/>
      <c r="I1435" s="24"/>
      <c r="M1435" s="15"/>
    </row>
    <row r="1436" spans="1:13" s="25" customFormat="1" x14ac:dyDescent="0.25">
      <c r="A1436" s="113"/>
      <c r="B1436" s="183"/>
      <c r="H1436" s="206"/>
      <c r="I1436" s="24"/>
      <c r="M1436" s="15"/>
    </row>
    <row r="1437" spans="1:13" s="25" customFormat="1" x14ac:dyDescent="0.25">
      <c r="A1437" s="113"/>
      <c r="B1437" s="183"/>
      <c r="H1437" s="206"/>
      <c r="I1437" s="24"/>
      <c r="M1437" s="15"/>
    </row>
    <row r="1438" spans="1:13" s="25" customFormat="1" x14ac:dyDescent="0.25">
      <c r="A1438" s="113"/>
      <c r="B1438" s="183"/>
      <c r="H1438" s="206"/>
      <c r="I1438" s="24"/>
      <c r="M1438" s="15"/>
    </row>
    <row r="1439" spans="1:13" s="25" customFormat="1" x14ac:dyDescent="0.25">
      <c r="A1439" s="113"/>
      <c r="B1439" s="183"/>
      <c r="H1439" s="206"/>
      <c r="I1439" s="24"/>
      <c r="M1439" s="15"/>
    </row>
    <row r="1440" spans="1:13" s="25" customFormat="1" x14ac:dyDescent="0.25">
      <c r="A1440" s="113"/>
      <c r="B1440" s="183"/>
      <c r="H1440" s="206"/>
      <c r="I1440" s="24"/>
      <c r="M1440" s="15"/>
    </row>
    <row r="1441" spans="1:13" s="25" customFormat="1" x14ac:dyDescent="0.25">
      <c r="A1441" s="113"/>
      <c r="B1441" s="183"/>
      <c r="H1441" s="206"/>
      <c r="I1441" s="24"/>
      <c r="M1441" s="15"/>
    </row>
    <row r="1442" spans="1:13" s="25" customFormat="1" x14ac:dyDescent="0.25">
      <c r="A1442" s="113"/>
      <c r="B1442" s="183"/>
      <c r="H1442" s="206"/>
      <c r="I1442" s="24"/>
      <c r="M1442" s="15"/>
    </row>
    <row r="1443" spans="1:13" s="25" customFormat="1" x14ac:dyDescent="0.25">
      <c r="A1443" s="113"/>
      <c r="B1443" s="183"/>
      <c r="H1443" s="206"/>
      <c r="I1443" s="24"/>
      <c r="M1443" s="15"/>
    </row>
    <row r="1444" spans="1:13" s="25" customFormat="1" x14ac:dyDescent="0.25">
      <c r="A1444" s="113"/>
      <c r="B1444" s="183"/>
      <c r="H1444" s="206"/>
      <c r="I1444" s="24"/>
      <c r="M1444" s="15"/>
    </row>
    <row r="1445" spans="1:13" s="25" customFormat="1" x14ac:dyDescent="0.25">
      <c r="A1445" s="113"/>
      <c r="B1445" s="183"/>
      <c r="H1445" s="206"/>
      <c r="I1445" s="24"/>
      <c r="M1445" s="15"/>
    </row>
    <row r="1446" spans="1:13" s="25" customFormat="1" x14ac:dyDescent="0.25">
      <c r="A1446" s="113"/>
      <c r="B1446" s="183"/>
      <c r="H1446" s="206"/>
      <c r="I1446" s="24"/>
      <c r="M1446" s="15"/>
    </row>
    <row r="1447" spans="1:13" s="25" customFormat="1" x14ac:dyDescent="0.25">
      <c r="A1447" s="113"/>
      <c r="B1447" s="183"/>
      <c r="H1447" s="206"/>
      <c r="I1447" s="24"/>
      <c r="M1447" s="15"/>
    </row>
    <row r="1448" spans="1:13" s="25" customFormat="1" x14ac:dyDescent="0.25">
      <c r="A1448" s="113"/>
      <c r="B1448" s="183"/>
      <c r="H1448" s="206"/>
      <c r="I1448" s="24"/>
      <c r="M1448" s="15"/>
    </row>
    <row r="1449" spans="1:13" s="25" customFormat="1" x14ac:dyDescent="0.25">
      <c r="A1449" s="113"/>
      <c r="B1449" s="183"/>
      <c r="H1449" s="206"/>
      <c r="I1449" s="24"/>
      <c r="M1449" s="15"/>
    </row>
    <row r="1450" spans="1:13" s="25" customFormat="1" x14ac:dyDescent="0.25">
      <c r="A1450" s="113"/>
      <c r="B1450" s="183"/>
      <c r="H1450" s="206"/>
      <c r="I1450" s="24"/>
      <c r="M1450" s="15"/>
    </row>
    <row r="1451" spans="1:13" s="25" customFormat="1" x14ac:dyDescent="0.25">
      <c r="A1451" s="113"/>
      <c r="B1451" s="183"/>
      <c r="H1451" s="206"/>
      <c r="I1451" s="24"/>
      <c r="M1451" s="15"/>
    </row>
    <row r="1452" spans="1:13" s="25" customFormat="1" x14ac:dyDescent="0.25">
      <c r="A1452" s="113"/>
      <c r="B1452" s="183"/>
      <c r="H1452" s="206"/>
      <c r="I1452" s="24"/>
      <c r="M1452" s="15"/>
    </row>
    <row r="1453" spans="1:13" s="25" customFormat="1" x14ac:dyDescent="0.25">
      <c r="A1453" s="113"/>
      <c r="B1453" s="183"/>
      <c r="H1453" s="206"/>
      <c r="I1453" s="24"/>
      <c r="M1453" s="15"/>
    </row>
    <row r="1454" spans="1:13" s="25" customFormat="1" x14ac:dyDescent="0.25">
      <c r="A1454" s="113"/>
      <c r="B1454" s="183"/>
      <c r="H1454" s="206"/>
      <c r="I1454" s="24"/>
      <c r="M1454" s="15"/>
    </row>
    <row r="1455" spans="1:13" s="25" customFormat="1" x14ac:dyDescent="0.25">
      <c r="A1455" s="113"/>
      <c r="B1455" s="183"/>
      <c r="H1455" s="206"/>
      <c r="I1455" s="24"/>
      <c r="M1455" s="15"/>
    </row>
    <row r="1456" spans="1:13" s="25" customFormat="1" x14ac:dyDescent="0.25">
      <c r="A1456" s="113"/>
      <c r="B1456" s="183"/>
      <c r="H1456" s="206"/>
      <c r="I1456" s="24"/>
      <c r="M1456" s="15"/>
    </row>
    <row r="1457" spans="1:13" s="25" customFormat="1" x14ac:dyDescent="0.25">
      <c r="A1457" s="113"/>
      <c r="B1457" s="183"/>
      <c r="H1457" s="206"/>
      <c r="I1457" s="24"/>
      <c r="M1457" s="15"/>
    </row>
    <row r="1458" spans="1:13" s="25" customFormat="1" x14ac:dyDescent="0.25">
      <c r="A1458" s="113"/>
      <c r="B1458" s="183"/>
      <c r="H1458" s="206"/>
      <c r="I1458" s="24"/>
      <c r="M1458" s="15"/>
    </row>
    <row r="1459" spans="1:13" s="25" customFormat="1" x14ac:dyDescent="0.25">
      <c r="A1459" s="113"/>
      <c r="B1459" s="183"/>
      <c r="H1459" s="206"/>
      <c r="I1459" s="24"/>
      <c r="M1459" s="15"/>
    </row>
    <row r="1460" spans="1:13" s="25" customFormat="1" x14ac:dyDescent="0.25">
      <c r="A1460" s="113"/>
      <c r="B1460" s="183"/>
      <c r="H1460" s="206"/>
      <c r="I1460" s="24"/>
      <c r="M1460" s="15"/>
    </row>
    <row r="1461" spans="1:13" s="25" customFormat="1" x14ac:dyDescent="0.25">
      <c r="A1461" s="113"/>
      <c r="B1461" s="183"/>
      <c r="H1461" s="206"/>
      <c r="I1461" s="24"/>
      <c r="M1461" s="15"/>
    </row>
    <row r="1462" spans="1:13" s="25" customFormat="1" x14ac:dyDescent="0.25">
      <c r="A1462" s="113"/>
      <c r="B1462" s="183"/>
      <c r="H1462" s="206"/>
      <c r="I1462" s="24"/>
      <c r="M1462" s="15"/>
    </row>
    <row r="1463" spans="1:13" s="25" customFormat="1" x14ac:dyDescent="0.25">
      <c r="A1463" s="113"/>
      <c r="B1463" s="183"/>
      <c r="H1463" s="206"/>
      <c r="I1463" s="24"/>
      <c r="M1463" s="15"/>
    </row>
    <row r="1464" spans="1:13" s="25" customFormat="1" x14ac:dyDescent="0.25">
      <c r="A1464" s="113"/>
      <c r="B1464" s="183"/>
      <c r="H1464" s="206"/>
      <c r="I1464" s="24"/>
      <c r="M1464" s="15"/>
    </row>
    <row r="1465" spans="1:13" s="25" customFormat="1" x14ac:dyDescent="0.25">
      <c r="A1465" s="113"/>
      <c r="B1465" s="183"/>
      <c r="H1465" s="206"/>
      <c r="I1465" s="24"/>
      <c r="M1465" s="15"/>
    </row>
    <row r="1466" spans="1:13" s="25" customFormat="1" x14ac:dyDescent="0.25">
      <c r="A1466" s="113"/>
      <c r="B1466" s="183"/>
      <c r="H1466" s="206"/>
      <c r="I1466" s="24"/>
      <c r="M1466" s="15"/>
    </row>
    <row r="1467" spans="1:13" s="25" customFormat="1" x14ac:dyDescent="0.25">
      <c r="A1467" s="113"/>
      <c r="B1467" s="183"/>
      <c r="H1467" s="206"/>
      <c r="I1467" s="24"/>
      <c r="M1467" s="15"/>
    </row>
    <row r="1468" spans="1:13" s="25" customFormat="1" x14ac:dyDescent="0.25">
      <c r="A1468" s="113"/>
      <c r="B1468" s="183"/>
      <c r="H1468" s="206"/>
      <c r="I1468" s="24"/>
      <c r="M1468" s="15"/>
    </row>
    <row r="1469" spans="1:13" s="25" customFormat="1" x14ac:dyDescent="0.25">
      <c r="A1469" s="113"/>
      <c r="B1469" s="183"/>
      <c r="H1469" s="206"/>
      <c r="I1469" s="24"/>
      <c r="M1469" s="15"/>
    </row>
    <row r="1470" spans="1:13" s="25" customFormat="1" x14ac:dyDescent="0.25">
      <c r="A1470" s="113"/>
      <c r="B1470" s="183"/>
      <c r="H1470" s="206"/>
      <c r="I1470" s="24"/>
      <c r="M1470" s="15"/>
    </row>
    <row r="1471" spans="1:13" s="25" customFormat="1" x14ac:dyDescent="0.25">
      <c r="A1471" s="113"/>
      <c r="B1471" s="183"/>
      <c r="H1471" s="206"/>
      <c r="I1471" s="24"/>
      <c r="M1471" s="15"/>
    </row>
    <row r="1472" spans="1:13" s="25" customFormat="1" x14ac:dyDescent="0.25">
      <c r="A1472" s="113"/>
      <c r="B1472" s="183"/>
      <c r="H1472" s="206"/>
      <c r="I1472" s="24"/>
      <c r="M1472" s="15"/>
    </row>
    <row r="1473" spans="1:13" s="25" customFormat="1" x14ac:dyDescent="0.25">
      <c r="A1473" s="113"/>
      <c r="B1473" s="183"/>
      <c r="H1473" s="206"/>
      <c r="I1473" s="24"/>
      <c r="M1473" s="15"/>
    </row>
    <row r="1474" spans="1:13" s="25" customFormat="1" x14ac:dyDescent="0.25">
      <c r="A1474" s="113"/>
      <c r="B1474" s="183"/>
      <c r="H1474" s="206"/>
      <c r="I1474" s="24"/>
      <c r="M1474" s="15"/>
    </row>
    <row r="1475" spans="1:13" s="25" customFormat="1" x14ac:dyDescent="0.25">
      <c r="A1475" s="113"/>
      <c r="B1475" s="183"/>
      <c r="H1475" s="206"/>
      <c r="I1475" s="24"/>
      <c r="M1475" s="15"/>
    </row>
    <row r="1476" spans="1:13" s="25" customFormat="1" x14ac:dyDescent="0.25">
      <c r="A1476" s="113"/>
      <c r="B1476" s="183"/>
      <c r="H1476" s="206"/>
      <c r="I1476" s="24"/>
      <c r="M1476" s="15"/>
    </row>
    <row r="1477" spans="1:13" s="25" customFormat="1" x14ac:dyDescent="0.25">
      <c r="A1477" s="113"/>
      <c r="B1477" s="183"/>
      <c r="H1477" s="206"/>
      <c r="I1477" s="24"/>
      <c r="M1477" s="15"/>
    </row>
    <row r="1478" spans="1:13" s="25" customFormat="1" x14ac:dyDescent="0.25">
      <c r="A1478" s="113"/>
      <c r="B1478" s="183"/>
      <c r="H1478" s="206"/>
      <c r="I1478" s="24"/>
      <c r="M1478" s="15"/>
    </row>
    <row r="1479" spans="1:13" s="25" customFormat="1" x14ac:dyDescent="0.25">
      <c r="A1479" s="113"/>
      <c r="B1479" s="183"/>
      <c r="H1479" s="206"/>
      <c r="I1479" s="24"/>
      <c r="M1479" s="15"/>
    </row>
    <row r="1480" spans="1:13" s="25" customFormat="1" x14ac:dyDescent="0.25">
      <c r="A1480" s="113"/>
      <c r="B1480" s="183"/>
      <c r="H1480" s="206"/>
      <c r="I1480" s="24"/>
      <c r="M1480" s="15"/>
    </row>
    <row r="1481" spans="1:13" s="25" customFormat="1" x14ac:dyDescent="0.25">
      <c r="A1481" s="113"/>
      <c r="B1481" s="183"/>
      <c r="H1481" s="206"/>
      <c r="I1481" s="24"/>
      <c r="M1481" s="15"/>
    </row>
    <row r="1482" spans="1:13" s="25" customFormat="1" x14ac:dyDescent="0.25">
      <c r="A1482" s="113"/>
      <c r="B1482" s="183"/>
      <c r="H1482" s="206"/>
      <c r="I1482" s="24"/>
      <c r="M1482" s="15"/>
    </row>
    <row r="1483" spans="1:13" s="25" customFormat="1" x14ac:dyDescent="0.25">
      <c r="A1483" s="113"/>
      <c r="B1483" s="183"/>
      <c r="H1483" s="206"/>
      <c r="I1483" s="24"/>
      <c r="M1483" s="15"/>
    </row>
    <row r="1484" spans="1:13" s="25" customFormat="1" x14ac:dyDescent="0.25">
      <c r="A1484" s="113"/>
      <c r="B1484" s="183"/>
      <c r="H1484" s="206"/>
      <c r="I1484" s="24"/>
      <c r="M1484" s="15"/>
    </row>
    <row r="1485" spans="1:13" s="25" customFormat="1" x14ac:dyDescent="0.25">
      <c r="A1485" s="113"/>
      <c r="B1485" s="183"/>
      <c r="H1485" s="206"/>
      <c r="I1485" s="24"/>
      <c r="M1485" s="15"/>
    </row>
    <row r="1486" spans="1:13" s="25" customFormat="1" x14ac:dyDescent="0.25">
      <c r="A1486" s="113"/>
      <c r="B1486" s="183"/>
      <c r="H1486" s="206"/>
      <c r="I1486" s="24"/>
      <c r="M1486" s="15"/>
    </row>
    <row r="1487" spans="1:13" s="25" customFormat="1" x14ac:dyDescent="0.25">
      <c r="A1487" s="113"/>
      <c r="B1487" s="183"/>
      <c r="H1487" s="206"/>
      <c r="I1487" s="24"/>
      <c r="M1487" s="15"/>
    </row>
    <row r="1488" spans="1:13" s="25" customFormat="1" x14ac:dyDescent="0.25">
      <c r="A1488" s="113"/>
      <c r="B1488" s="183"/>
      <c r="H1488" s="206"/>
      <c r="I1488" s="24"/>
      <c r="M1488" s="15"/>
    </row>
    <row r="1489" spans="1:13" s="25" customFormat="1" x14ac:dyDescent="0.25">
      <c r="A1489" s="113"/>
      <c r="B1489" s="183"/>
      <c r="H1489" s="206"/>
      <c r="I1489" s="24"/>
      <c r="M1489" s="15"/>
    </row>
    <row r="1490" spans="1:13" s="25" customFormat="1" x14ac:dyDescent="0.25">
      <c r="A1490" s="113"/>
      <c r="B1490" s="183"/>
      <c r="H1490" s="206"/>
      <c r="I1490" s="24"/>
      <c r="M1490" s="15"/>
    </row>
    <row r="1491" spans="1:13" s="25" customFormat="1" x14ac:dyDescent="0.25">
      <c r="A1491" s="113"/>
      <c r="B1491" s="183"/>
      <c r="H1491" s="206"/>
      <c r="I1491" s="24"/>
      <c r="M1491" s="15"/>
    </row>
    <row r="1492" spans="1:13" s="25" customFormat="1" x14ac:dyDescent="0.25">
      <c r="A1492" s="113"/>
      <c r="B1492" s="183"/>
      <c r="H1492" s="206"/>
      <c r="I1492" s="24"/>
      <c r="M1492" s="15"/>
    </row>
    <row r="1493" spans="1:13" s="25" customFormat="1" x14ac:dyDescent="0.25">
      <c r="A1493" s="113"/>
      <c r="B1493" s="183"/>
      <c r="H1493" s="206"/>
      <c r="I1493" s="24"/>
      <c r="M1493" s="15"/>
    </row>
    <row r="1494" spans="1:13" s="25" customFormat="1" x14ac:dyDescent="0.25">
      <c r="A1494" s="113"/>
      <c r="B1494" s="183"/>
      <c r="H1494" s="206"/>
      <c r="I1494" s="24"/>
      <c r="M1494" s="15"/>
    </row>
    <row r="1495" spans="1:13" s="25" customFormat="1" x14ac:dyDescent="0.25">
      <c r="A1495" s="113"/>
      <c r="B1495" s="183"/>
      <c r="H1495" s="206"/>
      <c r="I1495" s="24"/>
      <c r="M1495" s="15"/>
    </row>
    <row r="1496" spans="1:13" s="25" customFormat="1" x14ac:dyDescent="0.25">
      <c r="A1496" s="113"/>
      <c r="B1496" s="183"/>
      <c r="H1496" s="206"/>
      <c r="I1496" s="24"/>
      <c r="M1496" s="15"/>
    </row>
    <row r="1497" spans="1:13" s="25" customFormat="1" x14ac:dyDescent="0.25">
      <c r="A1497" s="113"/>
      <c r="B1497" s="183"/>
      <c r="H1497" s="206"/>
      <c r="I1497" s="24"/>
      <c r="M1497" s="15"/>
    </row>
    <row r="1498" spans="1:13" s="25" customFormat="1" x14ac:dyDescent="0.25">
      <c r="A1498" s="113"/>
      <c r="B1498" s="183"/>
      <c r="H1498" s="206"/>
      <c r="I1498" s="24"/>
      <c r="M1498" s="15"/>
    </row>
    <row r="1499" spans="1:13" s="25" customFormat="1" x14ac:dyDescent="0.25">
      <c r="A1499" s="113"/>
      <c r="B1499" s="183"/>
      <c r="H1499" s="206"/>
      <c r="I1499" s="24"/>
      <c r="M1499" s="15"/>
    </row>
    <row r="1500" spans="1:13" s="25" customFormat="1" x14ac:dyDescent="0.25">
      <c r="A1500" s="113"/>
      <c r="B1500" s="183"/>
      <c r="H1500" s="206"/>
      <c r="I1500" s="24"/>
      <c r="M1500" s="15"/>
    </row>
    <row r="1501" spans="1:13" s="25" customFormat="1" x14ac:dyDescent="0.25">
      <c r="A1501" s="113"/>
      <c r="B1501" s="183"/>
      <c r="H1501" s="206"/>
      <c r="I1501" s="24"/>
      <c r="M1501" s="15"/>
    </row>
    <row r="1502" spans="1:13" s="25" customFormat="1" x14ac:dyDescent="0.25">
      <c r="A1502" s="113"/>
      <c r="B1502" s="183"/>
      <c r="H1502" s="206"/>
      <c r="I1502" s="24"/>
      <c r="M1502" s="15"/>
    </row>
    <row r="1503" spans="1:13" s="25" customFormat="1" x14ac:dyDescent="0.25">
      <c r="A1503" s="113"/>
      <c r="B1503" s="183"/>
      <c r="H1503" s="206"/>
      <c r="I1503" s="24"/>
      <c r="M1503" s="15"/>
    </row>
    <row r="1504" spans="1:13" s="25" customFormat="1" x14ac:dyDescent="0.25">
      <c r="A1504" s="113"/>
      <c r="B1504" s="183"/>
      <c r="H1504" s="206"/>
      <c r="I1504" s="24"/>
      <c r="M1504" s="15"/>
    </row>
    <row r="1505" spans="1:13" s="25" customFormat="1" x14ac:dyDescent="0.25">
      <c r="A1505" s="113"/>
      <c r="B1505" s="183"/>
      <c r="H1505" s="206"/>
      <c r="I1505" s="24"/>
      <c r="M1505" s="15"/>
    </row>
    <row r="1506" spans="1:13" s="25" customFormat="1" x14ac:dyDescent="0.25">
      <c r="A1506" s="113"/>
      <c r="B1506" s="183"/>
      <c r="H1506" s="206"/>
      <c r="I1506" s="24"/>
      <c r="M1506" s="15"/>
    </row>
    <row r="1507" spans="1:13" s="25" customFormat="1" x14ac:dyDescent="0.25">
      <c r="A1507" s="113"/>
      <c r="B1507" s="183"/>
      <c r="H1507" s="206"/>
      <c r="I1507" s="24"/>
      <c r="M1507" s="15"/>
    </row>
    <row r="1508" spans="1:13" s="25" customFormat="1" x14ac:dyDescent="0.25">
      <c r="A1508" s="113"/>
      <c r="B1508" s="183"/>
      <c r="H1508" s="206"/>
      <c r="I1508" s="24"/>
      <c r="M1508" s="15"/>
    </row>
    <row r="1509" spans="1:13" s="25" customFormat="1" x14ac:dyDescent="0.25">
      <c r="A1509" s="113"/>
      <c r="B1509" s="183"/>
      <c r="H1509" s="206"/>
      <c r="I1509" s="24"/>
      <c r="M1509" s="15"/>
    </row>
    <row r="1510" spans="1:13" s="25" customFormat="1" x14ac:dyDescent="0.25">
      <c r="A1510" s="113"/>
      <c r="B1510" s="183"/>
      <c r="H1510" s="206"/>
      <c r="I1510" s="24"/>
      <c r="M1510" s="15"/>
    </row>
    <row r="1511" spans="1:13" s="25" customFormat="1" x14ac:dyDescent="0.25">
      <c r="A1511" s="113"/>
      <c r="B1511" s="183"/>
      <c r="H1511" s="206"/>
      <c r="I1511" s="24"/>
      <c r="M1511" s="15"/>
    </row>
    <row r="1512" spans="1:13" s="25" customFormat="1" x14ac:dyDescent="0.25">
      <c r="A1512" s="113"/>
      <c r="B1512" s="183"/>
      <c r="H1512" s="206"/>
      <c r="I1512" s="24"/>
      <c r="M1512" s="15"/>
    </row>
    <row r="1513" spans="1:13" s="25" customFormat="1" x14ac:dyDescent="0.25">
      <c r="A1513" s="113"/>
      <c r="B1513" s="183"/>
      <c r="H1513" s="206"/>
      <c r="I1513" s="24"/>
      <c r="M1513" s="15"/>
    </row>
    <row r="1514" spans="1:13" s="25" customFormat="1" x14ac:dyDescent="0.25">
      <c r="A1514" s="113"/>
      <c r="B1514" s="183"/>
      <c r="H1514" s="206"/>
      <c r="I1514" s="24"/>
      <c r="M1514" s="15"/>
    </row>
    <row r="1515" spans="1:13" s="25" customFormat="1" x14ac:dyDescent="0.25">
      <c r="A1515" s="113"/>
      <c r="B1515" s="183"/>
      <c r="H1515" s="206"/>
      <c r="I1515" s="24"/>
      <c r="M1515" s="15"/>
    </row>
    <row r="1516" spans="1:13" s="25" customFormat="1" x14ac:dyDescent="0.25">
      <c r="A1516" s="113"/>
      <c r="B1516" s="183"/>
      <c r="H1516" s="206"/>
      <c r="I1516" s="24"/>
      <c r="M1516" s="15"/>
    </row>
    <row r="1517" spans="1:13" s="25" customFormat="1" x14ac:dyDescent="0.25">
      <c r="A1517" s="113"/>
      <c r="B1517" s="183"/>
      <c r="H1517" s="206"/>
      <c r="I1517" s="24"/>
      <c r="M1517" s="15"/>
    </row>
    <row r="1518" spans="1:13" s="25" customFormat="1" x14ac:dyDescent="0.25">
      <c r="A1518" s="113"/>
      <c r="B1518" s="183"/>
      <c r="H1518" s="206"/>
      <c r="I1518" s="24"/>
      <c r="M1518" s="15"/>
    </row>
    <row r="1519" spans="1:13" s="25" customFormat="1" x14ac:dyDescent="0.25">
      <c r="A1519" s="113"/>
      <c r="B1519" s="183"/>
      <c r="H1519" s="206"/>
      <c r="I1519" s="24"/>
      <c r="M1519" s="15"/>
    </row>
    <row r="1520" spans="1:13" s="25" customFormat="1" x14ac:dyDescent="0.25">
      <c r="A1520" s="113"/>
      <c r="B1520" s="183"/>
      <c r="H1520" s="206"/>
      <c r="I1520" s="24"/>
      <c r="M1520" s="15"/>
    </row>
    <row r="1521" spans="1:13" s="25" customFormat="1" x14ac:dyDescent="0.25">
      <c r="A1521" s="113"/>
      <c r="B1521" s="183"/>
      <c r="H1521" s="206"/>
      <c r="I1521" s="24"/>
      <c r="M1521" s="15"/>
    </row>
    <row r="1522" spans="1:13" s="25" customFormat="1" x14ac:dyDescent="0.25">
      <c r="A1522" s="113"/>
      <c r="B1522" s="183"/>
      <c r="H1522" s="206"/>
      <c r="I1522" s="24"/>
      <c r="M1522" s="15"/>
    </row>
    <row r="1523" spans="1:13" s="25" customFormat="1" x14ac:dyDescent="0.25">
      <c r="A1523" s="113"/>
      <c r="B1523" s="183"/>
      <c r="H1523" s="206"/>
      <c r="I1523" s="24"/>
      <c r="M1523" s="15"/>
    </row>
    <row r="1524" spans="1:13" s="25" customFormat="1" x14ac:dyDescent="0.25">
      <c r="A1524" s="113"/>
      <c r="B1524" s="183"/>
      <c r="H1524" s="206"/>
      <c r="I1524" s="24"/>
      <c r="M1524" s="15"/>
    </row>
    <row r="1525" spans="1:13" s="25" customFormat="1" x14ac:dyDescent="0.25">
      <c r="A1525" s="113"/>
      <c r="B1525" s="183"/>
      <c r="H1525" s="206"/>
      <c r="I1525" s="24"/>
      <c r="M1525" s="15"/>
    </row>
    <row r="1526" spans="1:13" s="25" customFormat="1" x14ac:dyDescent="0.25">
      <c r="A1526" s="113"/>
      <c r="B1526" s="183"/>
      <c r="H1526" s="206"/>
      <c r="I1526" s="24"/>
      <c r="M1526" s="15"/>
    </row>
    <row r="1527" spans="1:13" s="25" customFormat="1" x14ac:dyDescent="0.25">
      <c r="A1527" s="113"/>
      <c r="B1527" s="183"/>
      <c r="H1527" s="206"/>
      <c r="I1527" s="24"/>
      <c r="M1527" s="15"/>
    </row>
    <row r="1528" spans="1:13" s="25" customFormat="1" x14ac:dyDescent="0.25">
      <c r="A1528" s="113"/>
      <c r="B1528" s="183"/>
      <c r="H1528" s="206"/>
      <c r="I1528" s="24"/>
      <c r="M1528" s="15"/>
    </row>
    <row r="1529" spans="1:13" s="25" customFormat="1" x14ac:dyDescent="0.25">
      <c r="A1529" s="113"/>
      <c r="B1529" s="183"/>
      <c r="H1529" s="206"/>
      <c r="I1529" s="24"/>
      <c r="M1529" s="15"/>
    </row>
    <row r="1530" spans="1:13" s="25" customFormat="1" x14ac:dyDescent="0.25">
      <c r="A1530" s="113"/>
      <c r="B1530" s="183"/>
      <c r="H1530" s="206"/>
      <c r="I1530" s="24"/>
      <c r="M1530" s="15"/>
    </row>
    <row r="1531" spans="1:13" s="25" customFormat="1" x14ac:dyDescent="0.25">
      <c r="A1531" s="113"/>
      <c r="B1531" s="183"/>
      <c r="H1531" s="206"/>
      <c r="I1531" s="24"/>
      <c r="M1531" s="15"/>
    </row>
    <row r="1532" spans="1:13" s="25" customFormat="1" x14ac:dyDescent="0.25">
      <c r="A1532" s="113"/>
      <c r="B1532" s="183"/>
      <c r="H1532" s="206"/>
      <c r="I1532" s="24"/>
      <c r="M1532" s="15"/>
    </row>
    <row r="1533" spans="1:13" s="25" customFormat="1" x14ac:dyDescent="0.25">
      <c r="A1533" s="113"/>
      <c r="B1533" s="183"/>
      <c r="H1533" s="206"/>
      <c r="I1533" s="24"/>
      <c r="M1533" s="15"/>
    </row>
    <row r="1534" spans="1:13" s="25" customFormat="1" x14ac:dyDescent="0.25">
      <c r="A1534" s="113"/>
      <c r="B1534" s="183"/>
      <c r="H1534" s="206"/>
      <c r="I1534" s="24"/>
      <c r="M1534" s="15"/>
    </row>
    <row r="1535" spans="1:13" s="25" customFormat="1" x14ac:dyDescent="0.25">
      <c r="A1535" s="113"/>
      <c r="B1535" s="183"/>
      <c r="H1535" s="206"/>
      <c r="I1535" s="24"/>
      <c r="M1535" s="15"/>
    </row>
    <row r="1536" spans="1:13" s="25" customFormat="1" x14ac:dyDescent="0.25">
      <c r="A1536" s="113"/>
      <c r="B1536" s="183"/>
      <c r="H1536" s="206"/>
      <c r="I1536" s="24"/>
      <c r="M1536" s="15"/>
    </row>
    <row r="1537" spans="1:13" s="25" customFormat="1" x14ac:dyDescent="0.25">
      <c r="A1537" s="113"/>
      <c r="B1537" s="183"/>
      <c r="H1537" s="206"/>
      <c r="I1537" s="24"/>
      <c r="M1537" s="15"/>
    </row>
    <row r="1538" spans="1:13" s="25" customFormat="1" x14ac:dyDescent="0.25">
      <c r="A1538" s="113"/>
      <c r="B1538" s="183"/>
      <c r="H1538" s="206"/>
      <c r="I1538" s="24"/>
      <c r="M1538" s="15"/>
    </row>
    <row r="1539" spans="1:13" s="25" customFormat="1" x14ac:dyDescent="0.25">
      <c r="A1539" s="113"/>
      <c r="B1539" s="183"/>
      <c r="H1539" s="206"/>
      <c r="I1539" s="24"/>
      <c r="M1539" s="15"/>
    </row>
    <row r="1540" spans="1:13" s="25" customFormat="1" x14ac:dyDescent="0.25">
      <c r="A1540" s="113"/>
      <c r="B1540" s="183"/>
      <c r="H1540" s="206"/>
      <c r="I1540" s="24"/>
      <c r="M1540" s="15"/>
    </row>
    <row r="1541" spans="1:13" s="25" customFormat="1" x14ac:dyDescent="0.25">
      <c r="A1541" s="113"/>
      <c r="B1541" s="183"/>
      <c r="H1541" s="206"/>
      <c r="I1541" s="24"/>
      <c r="M1541" s="15"/>
    </row>
    <row r="1542" spans="1:13" s="25" customFormat="1" x14ac:dyDescent="0.25">
      <c r="A1542" s="113"/>
      <c r="B1542" s="183"/>
      <c r="H1542" s="206"/>
      <c r="I1542" s="24"/>
      <c r="M1542" s="15"/>
    </row>
    <row r="1543" spans="1:13" s="25" customFormat="1" x14ac:dyDescent="0.25">
      <c r="A1543" s="113"/>
      <c r="B1543" s="183"/>
      <c r="H1543" s="206"/>
      <c r="I1543" s="24"/>
      <c r="M1543" s="15"/>
    </row>
    <row r="1544" spans="1:13" s="25" customFormat="1" x14ac:dyDescent="0.25">
      <c r="A1544" s="113"/>
      <c r="B1544" s="183"/>
      <c r="H1544" s="206"/>
      <c r="I1544" s="24"/>
      <c r="M1544" s="15"/>
    </row>
    <row r="1545" spans="1:13" s="25" customFormat="1" x14ac:dyDescent="0.25">
      <c r="A1545" s="113"/>
      <c r="B1545" s="183"/>
      <c r="H1545" s="206"/>
      <c r="I1545" s="24"/>
      <c r="M1545" s="15"/>
    </row>
    <row r="1546" spans="1:13" s="25" customFormat="1" x14ac:dyDescent="0.25">
      <c r="A1546" s="113"/>
      <c r="B1546" s="183"/>
      <c r="H1546" s="206"/>
      <c r="I1546" s="24"/>
      <c r="M1546" s="15"/>
    </row>
    <row r="1547" spans="1:13" s="25" customFormat="1" x14ac:dyDescent="0.25">
      <c r="A1547" s="113"/>
      <c r="B1547" s="183"/>
      <c r="H1547" s="206"/>
      <c r="I1547" s="24"/>
      <c r="M1547" s="15"/>
    </row>
    <row r="1548" spans="1:13" s="25" customFormat="1" x14ac:dyDescent="0.25">
      <c r="A1548" s="113"/>
      <c r="B1548" s="183"/>
      <c r="H1548" s="206"/>
      <c r="I1548" s="24"/>
      <c r="M1548" s="15"/>
    </row>
    <row r="1549" spans="1:13" s="25" customFormat="1" x14ac:dyDescent="0.25">
      <c r="A1549" s="113"/>
      <c r="B1549" s="183"/>
      <c r="H1549" s="206"/>
      <c r="I1549" s="24"/>
      <c r="M1549" s="15"/>
    </row>
    <row r="1550" spans="1:13" s="25" customFormat="1" x14ac:dyDescent="0.25">
      <c r="A1550" s="113"/>
      <c r="B1550" s="183"/>
      <c r="H1550" s="206"/>
      <c r="I1550" s="24"/>
      <c r="M1550" s="15"/>
    </row>
    <row r="1551" spans="1:13" s="25" customFormat="1" x14ac:dyDescent="0.25">
      <c r="A1551" s="113"/>
      <c r="B1551" s="183"/>
      <c r="H1551" s="206"/>
      <c r="I1551" s="24"/>
      <c r="M1551" s="15"/>
    </row>
    <row r="1552" spans="1:13" s="25" customFormat="1" x14ac:dyDescent="0.25">
      <c r="A1552" s="113"/>
      <c r="B1552" s="183"/>
      <c r="H1552" s="206"/>
      <c r="I1552" s="24"/>
      <c r="M1552" s="15"/>
    </row>
    <row r="1553" spans="1:13" s="25" customFormat="1" x14ac:dyDescent="0.25">
      <c r="A1553" s="113"/>
      <c r="B1553" s="183"/>
      <c r="H1553" s="206"/>
      <c r="I1553" s="24"/>
      <c r="M1553" s="15"/>
    </row>
    <row r="1554" spans="1:13" s="25" customFormat="1" x14ac:dyDescent="0.25">
      <c r="A1554" s="113"/>
      <c r="B1554" s="183"/>
      <c r="H1554" s="206"/>
      <c r="I1554" s="24"/>
      <c r="M1554" s="15"/>
    </row>
    <row r="1555" spans="1:13" s="25" customFormat="1" x14ac:dyDescent="0.25">
      <c r="A1555" s="113"/>
      <c r="B1555" s="183"/>
      <c r="H1555" s="206"/>
      <c r="I1555" s="24"/>
      <c r="M1555" s="15"/>
    </row>
    <row r="1556" spans="1:13" s="25" customFormat="1" x14ac:dyDescent="0.25">
      <c r="A1556" s="113"/>
      <c r="B1556" s="183"/>
      <c r="H1556" s="206"/>
      <c r="I1556" s="24"/>
      <c r="M1556" s="15"/>
    </row>
    <row r="1557" spans="1:13" s="25" customFormat="1" x14ac:dyDescent="0.25">
      <c r="A1557" s="113"/>
      <c r="B1557" s="183"/>
      <c r="H1557" s="206"/>
      <c r="I1557" s="24"/>
      <c r="M1557" s="15"/>
    </row>
    <row r="1558" spans="1:13" s="25" customFormat="1" x14ac:dyDescent="0.25">
      <c r="A1558" s="113"/>
      <c r="B1558" s="183"/>
      <c r="H1558" s="206"/>
      <c r="I1558" s="24"/>
      <c r="M1558" s="15"/>
    </row>
    <row r="1559" spans="1:13" s="25" customFormat="1" x14ac:dyDescent="0.25">
      <c r="A1559" s="113"/>
      <c r="B1559" s="183"/>
      <c r="H1559" s="206"/>
      <c r="I1559" s="24"/>
      <c r="M1559" s="15"/>
    </row>
    <row r="1560" spans="1:13" s="25" customFormat="1" x14ac:dyDescent="0.25">
      <c r="A1560" s="113"/>
      <c r="B1560" s="183"/>
      <c r="H1560" s="206"/>
      <c r="I1560" s="24"/>
      <c r="M1560" s="15"/>
    </row>
    <row r="1561" spans="1:13" s="25" customFormat="1" x14ac:dyDescent="0.25">
      <c r="A1561" s="113"/>
      <c r="B1561" s="183"/>
      <c r="H1561" s="206"/>
      <c r="I1561" s="24"/>
      <c r="M1561" s="15"/>
    </row>
    <row r="1562" spans="1:13" s="25" customFormat="1" x14ac:dyDescent="0.25">
      <c r="A1562" s="113"/>
      <c r="B1562" s="183"/>
      <c r="H1562" s="206"/>
      <c r="I1562" s="24"/>
      <c r="M1562" s="15"/>
    </row>
    <row r="1563" spans="1:13" s="25" customFormat="1" x14ac:dyDescent="0.25">
      <c r="A1563" s="113"/>
      <c r="B1563" s="183"/>
      <c r="H1563" s="206"/>
      <c r="I1563" s="24"/>
      <c r="M1563" s="15"/>
    </row>
    <row r="1564" spans="1:13" s="25" customFormat="1" x14ac:dyDescent="0.25">
      <c r="A1564" s="113"/>
      <c r="B1564" s="183"/>
      <c r="H1564" s="206"/>
      <c r="I1564" s="24"/>
      <c r="M1564" s="15"/>
    </row>
    <row r="1565" spans="1:13" s="25" customFormat="1" x14ac:dyDescent="0.25">
      <c r="A1565" s="113"/>
      <c r="B1565" s="183"/>
      <c r="H1565" s="206"/>
      <c r="I1565" s="24"/>
      <c r="M1565" s="15"/>
    </row>
    <row r="1566" spans="1:13" s="25" customFormat="1" x14ac:dyDescent="0.25">
      <c r="A1566" s="113"/>
      <c r="B1566" s="183"/>
      <c r="H1566" s="206"/>
      <c r="I1566" s="24"/>
      <c r="M1566" s="15"/>
    </row>
    <row r="1567" spans="1:13" s="25" customFormat="1" x14ac:dyDescent="0.25">
      <c r="A1567" s="113"/>
      <c r="B1567" s="183"/>
      <c r="H1567" s="206"/>
      <c r="I1567" s="24"/>
      <c r="M1567" s="15"/>
    </row>
    <row r="1568" spans="1:13" s="25" customFormat="1" x14ac:dyDescent="0.25">
      <c r="A1568" s="113"/>
      <c r="B1568" s="183"/>
      <c r="H1568" s="206"/>
      <c r="I1568" s="24"/>
      <c r="M1568" s="15"/>
    </row>
    <row r="1569" spans="1:13" s="25" customFormat="1" x14ac:dyDescent="0.25">
      <c r="A1569" s="113"/>
      <c r="B1569" s="183"/>
      <c r="H1569" s="206"/>
      <c r="I1569" s="24"/>
      <c r="M1569" s="15"/>
    </row>
    <row r="1570" spans="1:13" s="25" customFormat="1" x14ac:dyDescent="0.25">
      <c r="A1570" s="113"/>
      <c r="B1570" s="183"/>
      <c r="H1570" s="206"/>
      <c r="I1570" s="24"/>
      <c r="M1570" s="15"/>
    </row>
    <row r="1571" spans="1:13" s="25" customFormat="1" x14ac:dyDescent="0.25">
      <c r="A1571" s="113"/>
      <c r="B1571" s="183"/>
      <c r="H1571" s="206"/>
      <c r="I1571" s="24"/>
      <c r="M1571" s="15"/>
    </row>
    <row r="1572" spans="1:13" s="25" customFormat="1" x14ac:dyDescent="0.25">
      <c r="A1572" s="113"/>
      <c r="B1572" s="183"/>
      <c r="H1572" s="206"/>
      <c r="I1572" s="24"/>
      <c r="M1572" s="15"/>
    </row>
    <row r="1573" spans="1:13" s="25" customFormat="1" x14ac:dyDescent="0.25">
      <c r="A1573" s="113"/>
      <c r="B1573" s="183"/>
      <c r="H1573" s="206"/>
      <c r="I1573" s="24"/>
      <c r="M1573" s="15"/>
    </row>
    <row r="1574" spans="1:13" s="25" customFormat="1" x14ac:dyDescent="0.25">
      <c r="A1574" s="113"/>
      <c r="B1574" s="183"/>
      <c r="H1574" s="206"/>
      <c r="I1574" s="24"/>
      <c r="M1574" s="15"/>
    </row>
    <row r="1575" spans="1:13" s="25" customFormat="1" x14ac:dyDescent="0.25">
      <c r="A1575" s="113"/>
      <c r="B1575" s="183"/>
      <c r="H1575" s="206"/>
      <c r="I1575" s="24"/>
      <c r="M1575" s="15"/>
    </row>
    <row r="1576" spans="1:13" s="25" customFormat="1" x14ac:dyDescent="0.25">
      <c r="A1576" s="113"/>
      <c r="B1576" s="183"/>
      <c r="H1576" s="206"/>
      <c r="I1576" s="24"/>
      <c r="M1576" s="15"/>
    </row>
    <row r="1577" spans="1:13" s="25" customFormat="1" x14ac:dyDescent="0.25">
      <c r="A1577" s="113"/>
      <c r="B1577" s="183"/>
      <c r="H1577" s="206"/>
      <c r="I1577" s="24"/>
      <c r="M1577" s="15"/>
    </row>
    <row r="1578" spans="1:13" s="25" customFormat="1" x14ac:dyDescent="0.25">
      <c r="A1578" s="113"/>
      <c r="B1578" s="183"/>
      <c r="H1578" s="206"/>
      <c r="I1578" s="24"/>
      <c r="M1578" s="15"/>
    </row>
    <row r="1579" spans="1:13" s="25" customFormat="1" x14ac:dyDescent="0.25">
      <c r="A1579" s="113"/>
      <c r="B1579" s="183"/>
      <c r="H1579" s="206"/>
      <c r="I1579" s="24"/>
      <c r="M1579" s="15"/>
    </row>
    <row r="1580" spans="1:13" s="25" customFormat="1" x14ac:dyDescent="0.25">
      <c r="A1580" s="113"/>
      <c r="B1580" s="183"/>
      <c r="H1580" s="206"/>
      <c r="I1580" s="24"/>
      <c r="M1580" s="15"/>
    </row>
    <row r="1581" spans="1:13" s="25" customFormat="1" x14ac:dyDescent="0.25">
      <c r="A1581" s="113"/>
      <c r="B1581" s="183"/>
      <c r="H1581" s="206"/>
      <c r="I1581" s="24"/>
      <c r="M1581" s="15"/>
    </row>
    <row r="1582" spans="1:13" s="25" customFormat="1" x14ac:dyDescent="0.25">
      <c r="A1582" s="113"/>
      <c r="B1582" s="183"/>
      <c r="H1582" s="206"/>
      <c r="I1582" s="24"/>
      <c r="M1582" s="15"/>
    </row>
    <row r="1583" spans="1:13" s="25" customFormat="1" x14ac:dyDescent="0.25">
      <c r="A1583" s="113"/>
      <c r="B1583" s="183"/>
      <c r="H1583" s="206"/>
      <c r="I1583" s="24"/>
      <c r="M1583" s="15"/>
    </row>
    <row r="1584" spans="1:13" s="25" customFormat="1" x14ac:dyDescent="0.25">
      <c r="A1584" s="113"/>
      <c r="B1584" s="183"/>
      <c r="H1584" s="206"/>
      <c r="I1584" s="24"/>
      <c r="M1584" s="15"/>
    </row>
    <row r="1585" spans="1:13" s="25" customFormat="1" x14ac:dyDescent="0.25">
      <c r="A1585" s="113"/>
      <c r="B1585" s="183"/>
      <c r="H1585" s="206"/>
      <c r="I1585" s="24"/>
      <c r="M1585" s="15"/>
    </row>
    <row r="1586" spans="1:13" s="25" customFormat="1" x14ac:dyDescent="0.25">
      <c r="A1586" s="113"/>
      <c r="B1586" s="183"/>
      <c r="H1586" s="206"/>
      <c r="I1586" s="24"/>
      <c r="M1586" s="15"/>
    </row>
    <row r="1587" spans="1:13" s="25" customFormat="1" x14ac:dyDescent="0.25">
      <c r="A1587" s="113"/>
      <c r="B1587" s="183"/>
      <c r="H1587" s="206"/>
      <c r="I1587" s="24"/>
      <c r="M1587" s="15"/>
    </row>
    <row r="1588" spans="1:13" s="25" customFormat="1" x14ac:dyDescent="0.25">
      <c r="A1588" s="113"/>
      <c r="B1588" s="183"/>
      <c r="H1588" s="206"/>
      <c r="I1588" s="24"/>
      <c r="M1588" s="15"/>
    </row>
    <row r="1589" spans="1:13" s="25" customFormat="1" x14ac:dyDescent="0.25">
      <c r="A1589" s="113"/>
      <c r="B1589" s="183"/>
      <c r="H1589" s="206"/>
      <c r="I1589" s="24"/>
      <c r="M1589" s="15"/>
    </row>
    <row r="1590" spans="1:13" s="25" customFormat="1" x14ac:dyDescent="0.25">
      <c r="A1590" s="113"/>
      <c r="B1590" s="183"/>
      <c r="H1590" s="206"/>
      <c r="I1590" s="24"/>
      <c r="M1590" s="15"/>
    </row>
    <row r="1591" spans="1:13" s="25" customFormat="1" x14ac:dyDescent="0.25">
      <c r="A1591" s="113"/>
      <c r="B1591" s="183"/>
      <c r="H1591" s="206"/>
      <c r="I1591" s="24"/>
      <c r="M1591" s="15"/>
    </row>
    <row r="1592" spans="1:13" s="25" customFormat="1" x14ac:dyDescent="0.25">
      <c r="A1592" s="113"/>
      <c r="B1592" s="183"/>
      <c r="H1592" s="206"/>
      <c r="I1592" s="24"/>
      <c r="M1592" s="15"/>
    </row>
    <row r="1593" spans="1:13" s="25" customFormat="1" x14ac:dyDescent="0.25">
      <c r="A1593" s="113"/>
      <c r="B1593" s="183"/>
      <c r="H1593" s="206"/>
      <c r="I1593" s="24"/>
      <c r="M1593" s="15"/>
    </row>
    <row r="1594" spans="1:13" s="25" customFormat="1" x14ac:dyDescent="0.25">
      <c r="A1594" s="113"/>
      <c r="B1594" s="183"/>
      <c r="H1594" s="206"/>
      <c r="I1594" s="24"/>
      <c r="M1594" s="15"/>
    </row>
    <row r="1595" spans="1:13" s="25" customFormat="1" x14ac:dyDescent="0.25">
      <c r="A1595" s="113"/>
      <c r="B1595" s="183"/>
      <c r="H1595" s="206"/>
      <c r="I1595" s="24"/>
      <c r="M1595" s="15"/>
    </row>
    <row r="1596" spans="1:13" s="25" customFormat="1" x14ac:dyDescent="0.25">
      <c r="A1596" s="113"/>
      <c r="B1596" s="183"/>
      <c r="H1596" s="206"/>
      <c r="I1596" s="24"/>
      <c r="M1596" s="15"/>
    </row>
    <row r="1597" spans="1:13" s="25" customFormat="1" x14ac:dyDescent="0.25">
      <c r="A1597" s="113"/>
      <c r="B1597" s="183"/>
      <c r="H1597" s="206"/>
      <c r="I1597" s="24"/>
      <c r="M1597" s="15"/>
    </row>
    <row r="1598" spans="1:13" s="25" customFormat="1" x14ac:dyDescent="0.25">
      <c r="A1598" s="113"/>
      <c r="B1598" s="183"/>
      <c r="H1598" s="206"/>
      <c r="I1598" s="24"/>
      <c r="M1598" s="15"/>
    </row>
    <row r="1599" spans="1:13" s="25" customFormat="1" x14ac:dyDescent="0.25">
      <c r="A1599" s="113"/>
      <c r="B1599" s="183"/>
      <c r="H1599" s="206"/>
      <c r="I1599" s="24"/>
      <c r="M1599" s="15"/>
    </row>
    <row r="1600" spans="1:13" s="25" customFormat="1" x14ac:dyDescent="0.25">
      <c r="A1600" s="113"/>
      <c r="B1600" s="183"/>
      <c r="H1600" s="206"/>
      <c r="I1600" s="24"/>
      <c r="M1600" s="15"/>
    </row>
    <row r="1601" spans="1:13" s="25" customFormat="1" x14ac:dyDescent="0.25">
      <c r="A1601" s="113"/>
      <c r="B1601" s="183"/>
      <c r="H1601" s="206"/>
      <c r="I1601" s="24"/>
      <c r="M1601" s="15"/>
    </row>
    <row r="1602" spans="1:13" s="25" customFormat="1" x14ac:dyDescent="0.25">
      <c r="A1602" s="113"/>
      <c r="B1602" s="183"/>
      <c r="H1602" s="206"/>
      <c r="I1602" s="24"/>
      <c r="M1602" s="15"/>
    </row>
    <row r="1603" spans="1:13" s="25" customFormat="1" x14ac:dyDescent="0.25">
      <c r="A1603" s="113"/>
      <c r="B1603" s="183"/>
      <c r="H1603" s="206"/>
      <c r="I1603" s="24"/>
      <c r="M1603" s="15"/>
    </row>
    <row r="1604" spans="1:13" s="25" customFormat="1" x14ac:dyDescent="0.25">
      <c r="A1604" s="113"/>
      <c r="B1604" s="183"/>
      <c r="H1604" s="206"/>
      <c r="I1604" s="24"/>
      <c r="M1604" s="15"/>
    </row>
    <row r="1605" spans="1:13" s="25" customFormat="1" x14ac:dyDescent="0.25">
      <c r="A1605" s="113"/>
      <c r="B1605" s="183"/>
      <c r="H1605" s="206"/>
      <c r="I1605" s="24"/>
      <c r="M1605" s="15"/>
    </row>
    <row r="1606" spans="1:13" s="25" customFormat="1" x14ac:dyDescent="0.25">
      <c r="A1606" s="113"/>
      <c r="B1606" s="183"/>
      <c r="H1606" s="206"/>
      <c r="I1606" s="24"/>
      <c r="M1606" s="15"/>
    </row>
    <row r="1607" spans="1:13" s="25" customFormat="1" x14ac:dyDescent="0.25">
      <c r="A1607" s="113"/>
      <c r="B1607" s="183"/>
      <c r="H1607" s="206"/>
      <c r="I1607" s="24"/>
      <c r="M1607" s="15"/>
    </row>
    <row r="1608" spans="1:13" s="25" customFormat="1" x14ac:dyDescent="0.25">
      <c r="A1608" s="113"/>
      <c r="B1608" s="183"/>
      <c r="H1608" s="206"/>
      <c r="I1608" s="24"/>
      <c r="M1608" s="15"/>
    </row>
    <row r="1609" spans="1:13" s="25" customFormat="1" x14ac:dyDescent="0.25">
      <c r="A1609" s="113"/>
      <c r="B1609" s="183"/>
      <c r="H1609" s="206"/>
      <c r="I1609" s="24"/>
      <c r="M1609" s="15"/>
    </row>
    <row r="1610" spans="1:13" s="25" customFormat="1" x14ac:dyDescent="0.25">
      <c r="A1610" s="113"/>
      <c r="B1610" s="183"/>
      <c r="H1610" s="206"/>
      <c r="I1610" s="24"/>
      <c r="M1610" s="15"/>
    </row>
    <row r="1611" spans="1:13" s="25" customFormat="1" x14ac:dyDescent="0.25">
      <c r="A1611" s="113"/>
      <c r="B1611" s="183"/>
      <c r="H1611" s="206"/>
      <c r="I1611" s="24"/>
      <c r="M1611" s="15"/>
    </row>
    <row r="1612" spans="1:13" s="25" customFormat="1" x14ac:dyDescent="0.25">
      <c r="A1612" s="113"/>
      <c r="B1612" s="183"/>
      <c r="H1612" s="206"/>
      <c r="I1612" s="24"/>
      <c r="M1612" s="15"/>
    </row>
    <row r="1613" spans="1:13" s="25" customFormat="1" x14ac:dyDescent="0.25">
      <c r="A1613" s="113"/>
      <c r="B1613" s="183"/>
      <c r="H1613" s="206"/>
      <c r="I1613" s="24"/>
      <c r="M1613" s="15"/>
    </row>
    <row r="1614" spans="1:13" s="25" customFormat="1" x14ac:dyDescent="0.25">
      <c r="A1614" s="113"/>
      <c r="B1614" s="183"/>
      <c r="H1614" s="206"/>
      <c r="I1614" s="24"/>
      <c r="M1614" s="15"/>
    </row>
    <row r="1615" spans="1:13" s="25" customFormat="1" x14ac:dyDescent="0.25">
      <c r="A1615" s="113"/>
      <c r="B1615" s="183"/>
      <c r="H1615" s="206"/>
      <c r="I1615" s="24"/>
      <c r="M1615" s="15"/>
    </row>
    <row r="1616" spans="1:13" s="25" customFormat="1" x14ac:dyDescent="0.25">
      <c r="A1616" s="113"/>
      <c r="B1616" s="183"/>
      <c r="H1616" s="206"/>
      <c r="I1616" s="24"/>
      <c r="M1616" s="15"/>
    </row>
    <row r="1617" spans="1:13" s="25" customFormat="1" x14ac:dyDescent="0.25">
      <c r="A1617" s="113"/>
      <c r="B1617" s="183"/>
      <c r="H1617" s="206"/>
      <c r="I1617" s="24"/>
      <c r="M1617" s="15"/>
    </row>
    <row r="1618" spans="1:13" s="25" customFormat="1" x14ac:dyDescent="0.25">
      <c r="A1618" s="113"/>
      <c r="B1618" s="183"/>
      <c r="H1618" s="206"/>
      <c r="I1618" s="24"/>
      <c r="M1618" s="15"/>
    </row>
    <row r="1619" spans="1:13" s="25" customFormat="1" x14ac:dyDescent="0.25">
      <c r="A1619" s="113"/>
      <c r="B1619" s="183"/>
      <c r="H1619" s="206"/>
      <c r="I1619" s="24"/>
      <c r="M1619" s="15"/>
    </row>
    <row r="1620" spans="1:13" s="25" customFormat="1" x14ac:dyDescent="0.25">
      <c r="A1620" s="113"/>
      <c r="B1620" s="183"/>
      <c r="H1620" s="206"/>
      <c r="I1620" s="24"/>
      <c r="M1620" s="15"/>
    </row>
    <row r="1621" spans="1:13" s="25" customFormat="1" x14ac:dyDescent="0.25">
      <c r="A1621" s="113"/>
      <c r="B1621" s="183"/>
      <c r="H1621" s="206"/>
      <c r="I1621" s="24"/>
      <c r="M1621" s="15"/>
    </row>
    <row r="1622" spans="1:13" s="25" customFormat="1" x14ac:dyDescent="0.25">
      <c r="A1622" s="113"/>
      <c r="B1622" s="183"/>
      <c r="H1622" s="206"/>
      <c r="I1622" s="24"/>
      <c r="M1622" s="15"/>
    </row>
    <row r="1623" spans="1:13" s="25" customFormat="1" x14ac:dyDescent="0.25">
      <c r="A1623" s="113"/>
      <c r="B1623" s="183"/>
      <c r="H1623" s="206"/>
      <c r="I1623" s="24"/>
      <c r="M1623" s="15"/>
    </row>
    <row r="1624" spans="1:13" s="25" customFormat="1" x14ac:dyDescent="0.25">
      <c r="A1624" s="113"/>
      <c r="B1624" s="183"/>
      <c r="H1624" s="206"/>
      <c r="I1624" s="24"/>
      <c r="M1624" s="15"/>
    </row>
    <row r="1625" spans="1:13" s="25" customFormat="1" x14ac:dyDescent="0.25">
      <c r="A1625" s="113"/>
      <c r="B1625" s="183"/>
      <c r="H1625" s="206"/>
      <c r="I1625" s="24"/>
      <c r="M1625" s="15"/>
    </row>
    <row r="1626" spans="1:13" s="25" customFormat="1" x14ac:dyDescent="0.25">
      <c r="A1626" s="113"/>
      <c r="B1626" s="183"/>
      <c r="H1626" s="206"/>
      <c r="I1626" s="24"/>
      <c r="M1626" s="15"/>
    </row>
    <row r="1627" spans="1:13" s="25" customFormat="1" x14ac:dyDescent="0.25">
      <c r="A1627" s="113"/>
      <c r="B1627" s="183"/>
      <c r="H1627" s="206"/>
      <c r="I1627" s="24"/>
      <c r="M1627" s="15"/>
    </row>
    <row r="1628" spans="1:13" s="25" customFormat="1" x14ac:dyDescent="0.25">
      <c r="A1628" s="113"/>
      <c r="B1628" s="183"/>
      <c r="H1628" s="206"/>
      <c r="I1628" s="24"/>
      <c r="M1628" s="15"/>
    </row>
    <row r="1629" spans="1:13" s="25" customFormat="1" x14ac:dyDescent="0.25">
      <c r="A1629" s="113"/>
      <c r="B1629" s="183"/>
      <c r="H1629" s="206"/>
      <c r="I1629" s="24"/>
      <c r="M1629" s="15"/>
    </row>
    <row r="1630" spans="1:13" s="25" customFormat="1" x14ac:dyDescent="0.25">
      <c r="A1630" s="113"/>
      <c r="B1630" s="183"/>
      <c r="H1630" s="206"/>
      <c r="I1630" s="24"/>
      <c r="M1630" s="15"/>
    </row>
    <row r="1631" spans="1:13" s="25" customFormat="1" x14ac:dyDescent="0.25">
      <c r="A1631" s="113"/>
      <c r="B1631" s="183"/>
      <c r="H1631" s="206"/>
      <c r="I1631" s="24"/>
      <c r="M1631" s="15"/>
    </row>
    <row r="1632" spans="1:13" s="25" customFormat="1" x14ac:dyDescent="0.25">
      <c r="A1632" s="113"/>
      <c r="B1632" s="183"/>
      <c r="H1632" s="206"/>
      <c r="I1632" s="24"/>
      <c r="M1632" s="15"/>
    </row>
    <row r="1633" spans="1:13" s="25" customFormat="1" x14ac:dyDescent="0.25">
      <c r="A1633" s="113"/>
      <c r="B1633" s="183"/>
      <c r="H1633" s="206"/>
      <c r="I1633" s="24"/>
      <c r="M1633" s="15"/>
    </row>
    <row r="1634" spans="1:13" s="25" customFormat="1" x14ac:dyDescent="0.25">
      <c r="A1634" s="113"/>
      <c r="B1634" s="183"/>
      <c r="H1634" s="206"/>
      <c r="I1634" s="24"/>
      <c r="M1634" s="15"/>
    </row>
    <row r="1635" spans="1:13" s="25" customFormat="1" x14ac:dyDescent="0.25">
      <c r="A1635" s="113"/>
      <c r="B1635" s="183"/>
      <c r="H1635" s="206"/>
      <c r="I1635" s="24"/>
      <c r="M1635" s="15"/>
    </row>
    <row r="1636" spans="1:13" s="25" customFormat="1" x14ac:dyDescent="0.25">
      <c r="A1636" s="113"/>
      <c r="B1636" s="183"/>
      <c r="H1636" s="206"/>
      <c r="I1636" s="24"/>
      <c r="M1636" s="15"/>
    </row>
    <row r="1637" spans="1:13" s="25" customFormat="1" x14ac:dyDescent="0.25">
      <c r="A1637" s="113"/>
      <c r="B1637" s="183"/>
      <c r="H1637" s="206"/>
      <c r="I1637" s="24"/>
      <c r="M1637" s="15"/>
    </row>
    <row r="1638" spans="1:13" s="25" customFormat="1" x14ac:dyDescent="0.25">
      <c r="A1638" s="113"/>
      <c r="B1638" s="183"/>
      <c r="H1638" s="206"/>
      <c r="I1638" s="24"/>
      <c r="M1638" s="15"/>
    </row>
    <row r="1639" spans="1:13" s="25" customFormat="1" x14ac:dyDescent="0.25">
      <c r="A1639" s="113"/>
      <c r="B1639" s="183"/>
      <c r="H1639" s="206"/>
      <c r="I1639" s="24"/>
      <c r="M1639" s="15"/>
    </row>
    <row r="1640" spans="1:13" s="25" customFormat="1" x14ac:dyDescent="0.25">
      <c r="A1640" s="113"/>
      <c r="B1640" s="183"/>
      <c r="H1640" s="206"/>
      <c r="I1640" s="24"/>
      <c r="M1640" s="15"/>
    </row>
    <row r="1641" spans="1:13" s="25" customFormat="1" x14ac:dyDescent="0.25">
      <c r="A1641" s="113"/>
      <c r="B1641" s="183"/>
      <c r="H1641" s="206"/>
      <c r="I1641" s="24"/>
      <c r="M1641" s="15"/>
    </row>
    <row r="1642" spans="1:13" s="25" customFormat="1" x14ac:dyDescent="0.25">
      <c r="A1642" s="113"/>
      <c r="B1642" s="183"/>
      <c r="H1642" s="206"/>
      <c r="I1642" s="24"/>
      <c r="M1642" s="15"/>
    </row>
    <row r="1643" spans="1:13" s="25" customFormat="1" x14ac:dyDescent="0.25">
      <c r="A1643" s="113"/>
      <c r="B1643" s="183"/>
      <c r="H1643" s="206"/>
      <c r="I1643" s="24"/>
      <c r="M1643" s="15"/>
    </row>
    <row r="1644" spans="1:13" s="25" customFormat="1" x14ac:dyDescent="0.25">
      <c r="A1644" s="113"/>
      <c r="B1644" s="183"/>
      <c r="H1644" s="206"/>
      <c r="I1644" s="24"/>
      <c r="M1644" s="15"/>
    </row>
    <row r="1645" spans="1:13" s="25" customFormat="1" x14ac:dyDescent="0.25">
      <c r="A1645" s="113"/>
      <c r="B1645" s="183"/>
      <c r="H1645" s="206"/>
      <c r="I1645" s="24"/>
      <c r="M1645" s="15"/>
    </row>
    <row r="1646" spans="1:13" s="25" customFormat="1" x14ac:dyDescent="0.25">
      <c r="A1646" s="113"/>
      <c r="B1646" s="183"/>
      <c r="H1646" s="206"/>
      <c r="I1646" s="24"/>
      <c r="M1646" s="15"/>
    </row>
    <row r="1647" spans="1:13" s="25" customFormat="1" x14ac:dyDescent="0.25">
      <c r="A1647" s="113"/>
      <c r="B1647" s="183"/>
      <c r="H1647" s="206"/>
      <c r="I1647" s="24"/>
      <c r="M1647" s="15"/>
    </row>
    <row r="1648" spans="1:13" s="25" customFormat="1" x14ac:dyDescent="0.25">
      <c r="A1648" s="113"/>
      <c r="B1648" s="183"/>
      <c r="H1648" s="206"/>
      <c r="I1648" s="24"/>
      <c r="M1648" s="15"/>
    </row>
    <row r="1649" spans="1:13" s="25" customFormat="1" x14ac:dyDescent="0.25">
      <c r="A1649" s="113"/>
      <c r="B1649" s="183"/>
      <c r="H1649" s="206"/>
      <c r="I1649" s="24"/>
      <c r="M1649" s="15"/>
    </row>
    <row r="1650" spans="1:13" s="25" customFormat="1" x14ac:dyDescent="0.25">
      <c r="A1650" s="113"/>
      <c r="B1650" s="183"/>
      <c r="H1650" s="206"/>
      <c r="I1650" s="24"/>
      <c r="M1650" s="15"/>
    </row>
    <row r="1651" spans="1:13" s="25" customFormat="1" x14ac:dyDescent="0.25">
      <c r="A1651" s="113"/>
      <c r="B1651" s="183"/>
      <c r="H1651" s="206"/>
      <c r="I1651" s="24"/>
      <c r="M1651" s="15"/>
    </row>
    <row r="1652" spans="1:13" s="25" customFormat="1" x14ac:dyDescent="0.25">
      <c r="A1652" s="113"/>
      <c r="B1652" s="183"/>
      <c r="H1652" s="206"/>
      <c r="I1652" s="24"/>
      <c r="M1652" s="15"/>
    </row>
    <row r="1653" spans="1:13" s="25" customFormat="1" x14ac:dyDescent="0.25">
      <c r="A1653" s="113"/>
      <c r="B1653" s="183"/>
      <c r="H1653" s="206"/>
      <c r="I1653" s="24"/>
      <c r="M1653" s="15"/>
    </row>
    <row r="1654" spans="1:13" s="25" customFormat="1" x14ac:dyDescent="0.25">
      <c r="A1654" s="113"/>
      <c r="B1654" s="183"/>
      <c r="H1654" s="206"/>
      <c r="I1654" s="24"/>
      <c r="M1654" s="15"/>
    </row>
    <row r="1655" spans="1:13" s="25" customFormat="1" x14ac:dyDescent="0.25">
      <c r="A1655" s="113"/>
      <c r="B1655" s="183"/>
      <c r="H1655" s="206"/>
      <c r="I1655" s="24"/>
      <c r="M1655" s="15"/>
    </row>
    <row r="1656" spans="1:13" s="25" customFormat="1" x14ac:dyDescent="0.25">
      <c r="A1656" s="113"/>
      <c r="B1656" s="183"/>
      <c r="H1656" s="206"/>
      <c r="I1656" s="24"/>
      <c r="M1656" s="15"/>
    </row>
    <row r="1657" spans="1:13" s="25" customFormat="1" x14ac:dyDescent="0.25">
      <c r="A1657" s="113"/>
      <c r="B1657" s="183"/>
      <c r="H1657" s="206"/>
      <c r="I1657" s="24"/>
      <c r="M1657" s="15"/>
    </row>
    <row r="1658" spans="1:13" s="25" customFormat="1" x14ac:dyDescent="0.25">
      <c r="A1658" s="113"/>
      <c r="B1658" s="183"/>
      <c r="H1658" s="206"/>
      <c r="I1658" s="24"/>
      <c r="M1658" s="15"/>
    </row>
    <row r="1659" spans="1:13" s="25" customFormat="1" x14ac:dyDescent="0.25">
      <c r="A1659" s="113"/>
      <c r="B1659" s="183"/>
      <c r="H1659" s="206"/>
      <c r="I1659" s="24"/>
      <c r="M1659" s="15"/>
    </row>
    <row r="1660" spans="1:13" s="25" customFormat="1" x14ac:dyDescent="0.25">
      <c r="A1660" s="113"/>
      <c r="B1660" s="183"/>
      <c r="H1660" s="206"/>
      <c r="I1660" s="24"/>
      <c r="M1660" s="15"/>
    </row>
    <row r="1661" spans="1:13" s="25" customFormat="1" x14ac:dyDescent="0.25">
      <c r="A1661" s="113"/>
      <c r="B1661" s="183"/>
      <c r="H1661" s="206"/>
      <c r="I1661" s="24"/>
      <c r="M1661" s="15"/>
    </row>
    <row r="1662" spans="1:13" s="25" customFormat="1" x14ac:dyDescent="0.25">
      <c r="A1662" s="113"/>
      <c r="B1662" s="183"/>
      <c r="H1662" s="206"/>
      <c r="I1662" s="24"/>
      <c r="M1662" s="15"/>
    </row>
    <row r="1663" spans="1:13" s="25" customFormat="1" x14ac:dyDescent="0.25">
      <c r="A1663" s="113"/>
      <c r="B1663" s="183"/>
      <c r="H1663" s="206"/>
      <c r="I1663" s="24"/>
      <c r="M1663" s="15"/>
    </row>
    <row r="1664" spans="1:13" s="25" customFormat="1" x14ac:dyDescent="0.25">
      <c r="A1664" s="113"/>
      <c r="B1664" s="183"/>
      <c r="H1664" s="206"/>
      <c r="I1664" s="24"/>
      <c r="M1664" s="15"/>
    </row>
    <row r="1665" spans="1:13" s="25" customFormat="1" x14ac:dyDescent="0.25">
      <c r="A1665" s="113"/>
      <c r="B1665" s="183"/>
      <c r="H1665" s="206"/>
      <c r="I1665" s="24"/>
      <c r="M1665" s="15"/>
    </row>
    <row r="1666" spans="1:13" s="25" customFormat="1" x14ac:dyDescent="0.25">
      <c r="A1666" s="113"/>
      <c r="B1666" s="183"/>
      <c r="H1666" s="206"/>
      <c r="I1666" s="24"/>
      <c r="M1666" s="15"/>
    </row>
    <row r="1667" spans="1:13" s="25" customFormat="1" x14ac:dyDescent="0.25">
      <c r="A1667" s="113"/>
      <c r="B1667" s="183"/>
      <c r="H1667" s="206"/>
      <c r="I1667" s="24"/>
      <c r="M1667" s="15"/>
    </row>
    <row r="1668" spans="1:13" s="25" customFormat="1" x14ac:dyDescent="0.25">
      <c r="A1668" s="113"/>
      <c r="B1668" s="183"/>
      <c r="H1668" s="206"/>
      <c r="I1668" s="24"/>
      <c r="M1668" s="15"/>
    </row>
    <row r="1669" spans="1:13" s="25" customFormat="1" x14ac:dyDescent="0.25">
      <c r="A1669" s="113"/>
      <c r="B1669" s="183"/>
      <c r="H1669" s="206"/>
      <c r="I1669" s="24"/>
      <c r="M1669" s="15"/>
    </row>
    <row r="1670" spans="1:13" s="25" customFormat="1" x14ac:dyDescent="0.25">
      <c r="A1670" s="113"/>
      <c r="B1670" s="183"/>
      <c r="H1670" s="206"/>
      <c r="I1670" s="24"/>
      <c r="M1670" s="15"/>
    </row>
    <row r="1671" spans="1:13" s="25" customFormat="1" x14ac:dyDescent="0.25">
      <c r="A1671" s="113"/>
      <c r="B1671" s="183"/>
      <c r="H1671" s="206"/>
      <c r="I1671" s="24"/>
      <c r="M1671" s="15"/>
    </row>
    <row r="1672" spans="1:13" s="25" customFormat="1" x14ac:dyDescent="0.25">
      <c r="A1672" s="113"/>
      <c r="B1672" s="183"/>
      <c r="H1672" s="206"/>
      <c r="I1672" s="24"/>
      <c r="M1672" s="15"/>
    </row>
    <row r="1673" spans="1:13" s="25" customFormat="1" x14ac:dyDescent="0.25">
      <c r="A1673" s="113"/>
      <c r="B1673" s="183"/>
      <c r="H1673" s="206"/>
      <c r="I1673" s="24"/>
      <c r="M1673" s="15"/>
    </row>
    <row r="1674" spans="1:13" s="25" customFormat="1" x14ac:dyDescent="0.25">
      <c r="A1674" s="113"/>
      <c r="B1674" s="183"/>
      <c r="H1674" s="206"/>
      <c r="I1674" s="24"/>
      <c r="M1674" s="15"/>
    </row>
    <row r="1675" spans="1:13" s="25" customFormat="1" x14ac:dyDescent="0.25">
      <c r="A1675" s="113"/>
      <c r="B1675" s="183"/>
      <c r="H1675" s="206"/>
      <c r="I1675" s="24"/>
      <c r="M1675" s="15"/>
    </row>
    <row r="1676" spans="1:13" s="25" customFormat="1" x14ac:dyDescent="0.25">
      <c r="A1676" s="113"/>
      <c r="B1676" s="183"/>
      <c r="H1676" s="206"/>
      <c r="I1676" s="24"/>
      <c r="M1676" s="15"/>
    </row>
    <row r="1677" spans="1:13" s="25" customFormat="1" x14ac:dyDescent="0.25">
      <c r="A1677" s="113"/>
      <c r="B1677" s="183"/>
      <c r="H1677" s="206"/>
      <c r="I1677" s="24"/>
      <c r="M1677" s="15"/>
    </row>
    <row r="1678" spans="1:13" s="25" customFormat="1" x14ac:dyDescent="0.25">
      <c r="A1678" s="113"/>
      <c r="B1678" s="183"/>
      <c r="H1678" s="206"/>
      <c r="I1678" s="24"/>
      <c r="M1678" s="15"/>
    </row>
    <row r="1679" spans="1:13" s="25" customFormat="1" x14ac:dyDescent="0.25">
      <c r="A1679" s="113"/>
      <c r="B1679" s="183"/>
      <c r="H1679" s="206"/>
      <c r="I1679" s="24"/>
      <c r="M1679" s="15"/>
    </row>
    <row r="1680" spans="1:13" s="25" customFormat="1" x14ac:dyDescent="0.25">
      <c r="A1680" s="113"/>
      <c r="B1680" s="183"/>
      <c r="H1680" s="206"/>
      <c r="I1680" s="24"/>
      <c r="M1680" s="15"/>
    </row>
    <row r="1681" spans="1:13" s="25" customFormat="1" x14ac:dyDescent="0.25">
      <c r="A1681" s="113"/>
      <c r="B1681" s="183"/>
      <c r="H1681" s="206"/>
      <c r="I1681" s="24"/>
      <c r="M1681" s="15"/>
    </row>
    <row r="1682" spans="1:13" s="25" customFormat="1" x14ac:dyDescent="0.25">
      <c r="A1682" s="113"/>
      <c r="B1682" s="183"/>
      <c r="H1682" s="206"/>
      <c r="I1682" s="24"/>
      <c r="M1682" s="15"/>
    </row>
    <row r="1683" spans="1:13" s="25" customFormat="1" x14ac:dyDescent="0.25">
      <c r="A1683" s="113"/>
      <c r="B1683" s="183"/>
      <c r="H1683" s="206"/>
      <c r="I1683" s="24"/>
      <c r="M1683" s="15"/>
    </row>
    <row r="1684" spans="1:13" s="25" customFormat="1" x14ac:dyDescent="0.25">
      <c r="A1684" s="113"/>
      <c r="B1684" s="183"/>
      <c r="H1684" s="206"/>
      <c r="I1684" s="24"/>
      <c r="M1684" s="15"/>
    </row>
    <row r="1685" spans="1:13" s="25" customFormat="1" x14ac:dyDescent="0.25">
      <c r="A1685" s="113"/>
      <c r="B1685" s="183"/>
      <c r="H1685" s="206"/>
      <c r="I1685" s="24"/>
      <c r="M1685" s="15"/>
    </row>
    <row r="1686" spans="1:13" s="25" customFormat="1" x14ac:dyDescent="0.25">
      <c r="A1686" s="113"/>
      <c r="B1686" s="183"/>
      <c r="H1686" s="206"/>
      <c r="I1686" s="24"/>
      <c r="M1686" s="15"/>
    </row>
    <row r="1687" spans="1:13" s="25" customFormat="1" x14ac:dyDescent="0.25">
      <c r="A1687" s="113"/>
      <c r="B1687" s="183"/>
      <c r="H1687" s="206"/>
      <c r="I1687" s="24"/>
      <c r="M1687" s="15"/>
    </row>
    <row r="1688" spans="1:13" s="25" customFormat="1" x14ac:dyDescent="0.25">
      <c r="A1688" s="113"/>
      <c r="B1688" s="183"/>
      <c r="H1688" s="206"/>
      <c r="I1688" s="24"/>
      <c r="M1688" s="15"/>
    </row>
    <row r="1689" spans="1:13" s="25" customFormat="1" x14ac:dyDescent="0.25">
      <c r="A1689" s="113"/>
      <c r="B1689" s="183"/>
      <c r="H1689" s="206"/>
      <c r="I1689" s="24"/>
      <c r="M1689" s="15"/>
    </row>
    <row r="1690" spans="1:13" s="25" customFormat="1" x14ac:dyDescent="0.25">
      <c r="A1690" s="113"/>
      <c r="B1690" s="183"/>
      <c r="H1690" s="206"/>
      <c r="I1690" s="24"/>
      <c r="M1690" s="15"/>
    </row>
    <row r="1691" spans="1:13" s="25" customFormat="1" x14ac:dyDescent="0.25">
      <c r="A1691" s="113"/>
      <c r="B1691" s="183"/>
      <c r="H1691" s="206"/>
      <c r="I1691" s="24"/>
      <c r="M1691" s="15"/>
    </row>
    <row r="1692" spans="1:13" s="25" customFormat="1" x14ac:dyDescent="0.25">
      <c r="A1692" s="113"/>
      <c r="B1692" s="183"/>
      <c r="H1692" s="206"/>
      <c r="I1692" s="24"/>
      <c r="M1692" s="15"/>
    </row>
    <row r="1693" spans="1:13" s="25" customFormat="1" x14ac:dyDescent="0.25">
      <c r="A1693" s="113"/>
      <c r="B1693" s="183"/>
      <c r="H1693" s="206"/>
      <c r="I1693" s="24"/>
      <c r="M1693" s="15"/>
    </row>
    <row r="1694" spans="1:13" s="25" customFormat="1" x14ac:dyDescent="0.25">
      <c r="A1694" s="113"/>
      <c r="B1694" s="183"/>
      <c r="H1694" s="206"/>
      <c r="I1694" s="24"/>
      <c r="M1694" s="15"/>
    </row>
    <row r="1695" spans="1:13" s="25" customFormat="1" x14ac:dyDescent="0.25">
      <c r="A1695" s="113"/>
      <c r="B1695" s="183"/>
      <c r="H1695" s="206"/>
      <c r="I1695" s="24"/>
      <c r="M1695" s="15"/>
    </row>
    <row r="1696" spans="1:13" s="25" customFormat="1" x14ac:dyDescent="0.25">
      <c r="A1696" s="113"/>
      <c r="B1696" s="183"/>
      <c r="H1696" s="206"/>
      <c r="I1696" s="24"/>
      <c r="M1696" s="15"/>
    </row>
    <row r="1697" spans="1:13" s="25" customFormat="1" x14ac:dyDescent="0.25">
      <c r="A1697" s="113"/>
      <c r="B1697" s="183"/>
      <c r="H1697" s="206"/>
      <c r="I1697" s="24"/>
      <c r="M1697" s="15"/>
    </row>
    <row r="1698" spans="1:13" s="25" customFormat="1" x14ac:dyDescent="0.25">
      <c r="A1698" s="113"/>
      <c r="B1698" s="183"/>
      <c r="H1698" s="206"/>
      <c r="I1698" s="24"/>
      <c r="M1698" s="15"/>
    </row>
    <row r="1699" spans="1:13" s="25" customFormat="1" x14ac:dyDescent="0.25">
      <c r="A1699" s="113"/>
      <c r="B1699" s="183"/>
      <c r="H1699" s="206"/>
      <c r="I1699" s="24"/>
      <c r="M1699" s="15"/>
    </row>
    <row r="1700" spans="1:13" s="25" customFormat="1" x14ac:dyDescent="0.25">
      <c r="A1700" s="113"/>
      <c r="B1700" s="183"/>
      <c r="H1700" s="206"/>
      <c r="I1700" s="24"/>
      <c r="M1700" s="15"/>
    </row>
    <row r="1701" spans="1:13" s="25" customFormat="1" x14ac:dyDescent="0.25">
      <c r="A1701" s="113"/>
      <c r="B1701" s="183"/>
      <c r="H1701" s="206"/>
      <c r="I1701" s="24"/>
      <c r="M1701" s="15"/>
    </row>
    <row r="1702" spans="1:13" s="25" customFormat="1" x14ac:dyDescent="0.25">
      <c r="A1702" s="113"/>
      <c r="B1702" s="183"/>
      <c r="H1702" s="206"/>
      <c r="I1702" s="24"/>
      <c r="M1702" s="15"/>
    </row>
    <row r="1703" spans="1:13" s="25" customFormat="1" x14ac:dyDescent="0.25">
      <c r="A1703" s="113"/>
      <c r="B1703" s="183"/>
      <c r="H1703" s="206"/>
      <c r="I1703" s="24"/>
      <c r="M1703" s="15"/>
    </row>
    <row r="1704" spans="1:13" s="25" customFormat="1" x14ac:dyDescent="0.25">
      <c r="A1704" s="113"/>
      <c r="B1704" s="183"/>
      <c r="H1704" s="206"/>
      <c r="I1704" s="24"/>
      <c r="M1704" s="15"/>
    </row>
    <row r="1705" spans="1:13" s="25" customFormat="1" x14ac:dyDescent="0.25">
      <c r="A1705" s="113"/>
      <c r="B1705" s="183"/>
      <c r="H1705" s="206"/>
      <c r="I1705" s="24"/>
      <c r="M1705" s="15"/>
    </row>
    <row r="1706" spans="1:13" s="25" customFormat="1" x14ac:dyDescent="0.25">
      <c r="A1706" s="113"/>
      <c r="B1706" s="183"/>
      <c r="H1706" s="206"/>
      <c r="I1706" s="24"/>
      <c r="M1706" s="15"/>
    </row>
    <row r="1707" spans="1:13" s="25" customFormat="1" x14ac:dyDescent="0.25">
      <c r="A1707" s="113"/>
      <c r="B1707" s="183"/>
      <c r="H1707" s="206"/>
      <c r="I1707" s="24"/>
      <c r="M1707" s="15"/>
    </row>
    <row r="1708" spans="1:13" s="25" customFormat="1" x14ac:dyDescent="0.25">
      <c r="A1708" s="113"/>
      <c r="B1708" s="183"/>
      <c r="H1708" s="206"/>
      <c r="I1708" s="24"/>
      <c r="M1708" s="15"/>
    </row>
    <row r="1709" spans="1:13" s="25" customFormat="1" x14ac:dyDescent="0.25">
      <c r="A1709" s="113"/>
      <c r="B1709" s="183"/>
      <c r="H1709" s="206"/>
      <c r="I1709" s="24"/>
      <c r="M1709" s="15"/>
    </row>
    <row r="1710" spans="1:13" s="25" customFormat="1" x14ac:dyDescent="0.25">
      <c r="A1710" s="113"/>
      <c r="B1710" s="183"/>
      <c r="H1710" s="206"/>
      <c r="I1710" s="24"/>
      <c r="M1710" s="15"/>
    </row>
    <row r="1711" spans="1:13" s="25" customFormat="1" x14ac:dyDescent="0.25">
      <c r="A1711" s="113"/>
      <c r="B1711" s="183"/>
      <c r="H1711" s="206"/>
      <c r="I1711" s="24"/>
      <c r="M1711" s="15"/>
    </row>
    <row r="1712" spans="1:13" s="25" customFormat="1" x14ac:dyDescent="0.25">
      <c r="A1712" s="113"/>
      <c r="B1712" s="183"/>
      <c r="H1712" s="206"/>
      <c r="I1712" s="24"/>
      <c r="M1712" s="15"/>
    </row>
    <row r="1713" spans="1:13" s="25" customFormat="1" x14ac:dyDescent="0.25">
      <c r="A1713" s="113"/>
      <c r="B1713" s="183"/>
      <c r="H1713" s="206"/>
      <c r="I1713" s="24"/>
      <c r="M1713" s="15"/>
    </row>
    <row r="1714" spans="1:13" s="25" customFormat="1" x14ac:dyDescent="0.25">
      <c r="A1714" s="113"/>
      <c r="B1714" s="183"/>
      <c r="H1714" s="206"/>
      <c r="I1714" s="24"/>
      <c r="M1714" s="15"/>
    </row>
    <row r="1715" spans="1:13" s="25" customFormat="1" x14ac:dyDescent="0.25">
      <c r="A1715" s="113"/>
      <c r="B1715" s="183"/>
      <c r="H1715" s="206"/>
      <c r="I1715" s="24"/>
      <c r="M1715" s="15"/>
    </row>
    <row r="1716" spans="1:13" s="25" customFormat="1" x14ac:dyDescent="0.25">
      <c r="A1716" s="113"/>
      <c r="B1716" s="183"/>
      <c r="H1716" s="206"/>
      <c r="I1716" s="24"/>
      <c r="M1716" s="15"/>
    </row>
    <row r="1717" spans="1:13" s="25" customFormat="1" x14ac:dyDescent="0.25">
      <c r="A1717" s="113"/>
      <c r="B1717" s="183"/>
      <c r="H1717" s="206"/>
      <c r="I1717" s="24"/>
      <c r="M1717" s="15"/>
    </row>
    <row r="1718" spans="1:13" s="25" customFormat="1" x14ac:dyDescent="0.25">
      <c r="A1718" s="113"/>
      <c r="B1718" s="183"/>
      <c r="H1718" s="206"/>
      <c r="I1718" s="24"/>
      <c r="M1718" s="15"/>
    </row>
    <row r="1719" spans="1:13" s="25" customFormat="1" x14ac:dyDescent="0.25">
      <c r="A1719" s="113"/>
      <c r="B1719" s="183"/>
      <c r="H1719" s="206"/>
      <c r="I1719" s="24"/>
      <c r="M1719" s="15"/>
    </row>
    <row r="1720" spans="1:13" s="25" customFormat="1" x14ac:dyDescent="0.25">
      <c r="A1720" s="113"/>
      <c r="B1720" s="183"/>
      <c r="H1720" s="206"/>
      <c r="I1720" s="24"/>
      <c r="M1720" s="15"/>
    </row>
    <row r="1721" spans="1:13" s="25" customFormat="1" x14ac:dyDescent="0.25">
      <c r="A1721" s="113"/>
      <c r="B1721" s="183"/>
      <c r="H1721" s="206"/>
      <c r="I1721" s="24"/>
      <c r="M1721" s="15"/>
    </row>
    <row r="1722" spans="1:13" s="25" customFormat="1" x14ac:dyDescent="0.25">
      <c r="A1722" s="113"/>
      <c r="B1722" s="183"/>
      <c r="H1722" s="206"/>
      <c r="I1722" s="24"/>
      <c r="M1722" s="15"/>
    </row>
    <row r="1723" spans="1:13" s="25" customFormat="1" x14ac:dyDescent="0.25">
      <c r="A1723" s="113"/>
      <c r="B1723" s="183"/>
      <c r="H1723" s="206"/>
      <c r="I1723" s="24"/>
      <c r="M1723" s="15"/>
    </row>
    <row r="1724" spans="1:13" s="25" customFormat="1" x14ac:dyDescent="0.25">
      <c r="A1724" s="113"/>
      <c r="B1724" s="183"/>
      <c r="H1724" s="206"/>
      <c r="I1724" s="24"/>
      <c r="M1724" s="15"/>
    </row>
    <row r="1725" spans="1:13" s="25" customFormat="1" x14ac:dyDescent="0.25">
      <c r="A1725" s="113"/>
      <c r="B1725" s="183"/>
      <c r="H1725" s="206"/>
      <c r="I1725" s="24"/>
      <c r="M1725" s="15"/>
    </row>
    <row r="1726" spans="1:13" s="25" customFormat="1" x14ac:dyDescent="0.25">
      <c r="A1726" s="113"/>
      <c r="B1726" s="183"/>
      <c r="H1726" s="206"/>
      <c r="I1726" s="24"/>
      <c r="M1726" s="15"/>
    </row>
    <row r="1727" spans="1:13" s="25" customFormat="1" x14ac:dyDescent="0.25">
      <c r="A1727" s="113"/>
      <c r="B1727" s="183"/>
      <c r="H1727" s="206"/>
      <c r="I1727" s="24"/>
      <c r="M1727" s="15"/>
    </row>
    <row r="1728" spans="1:13" s="25" customFormat="1" x14ac:dyDescent="0.25">
      <c r="A1728" s="113"/>
      <c r="B1728" s="183"/>
      <c r="H1728" s="206"/>
      <c r="I1728" s="24"/>
      <c r="M1728" s="15"/>
    </row>
    <row r="1729" spans="1:13" s="25" customFormat="1" x14ac:dyDescent="0.25">
      <c r="A1729" s="113"/>
      <c r="B1729" s="183"/>
      <c r="H1729" s="206"/>
      <c r="I1729" s="24"/>
      <c r="M1729" s="15"/>
    </row>
    <row r="1730" spans="1:13" s="25" customFormat="1" x14ac:dyDescent="0.25">
      <c r="A1730" s="113"/>
      <c r="B1730" s="183"/>
      <c r="H1730" s="206"/>
      <c r="I1730" s="24"/>
      <c r="M1730" s="15"/>
    </row>
    <row r="1731" spans="1:13" s="25" customFormat="1" x14ac:dyDescent="0.25">
      <c r="A1731" s="113"/>
      <c r="B1731" s="183"/>
      <c r="H1731" s="206"/>
      <c r="I1731" s="24"/>
      <c r="M1731" s="15"/>
    </row>
    <row r="1732" spans="1:13" s="25" customFormat="1" x14ac:dyDescent="0.25">
      <c r="A1732" s="113"/>
      <c r="B1732" s="183"/>
      <c r="H1732" s="206"/>
      <c r="I1732" s="24"/>
      <c r="M1732" s="15"/>
    </row>
    <row r="1733" spans="1:13" s="25" customFormat="1" x14ac:dyDescent="0.25">
      <c r="A1733" s="113"/>
      <c r="B1733" s="183"/>
      <c r="H1733" s="206"/>
      <c r="I1733" s="24"/>
      <c r="M1733" s="15"/>
    </row>
    <row r="1734" spans="1:13" s="25" customFormat="1" x14ac:dyDescent="0.25">
      <c r="A1734" s="113"/>
      <c r="B1734" s="183"/>
      <c r="H1734" s="206"/>
      <c r="I1734" s="24"/>
      <c r="M1734" s="15"/>
    </row>
    <row r="1735" spans="1:13" s="25" customFormat="1" x14ac:dyDescent="0.25">
      <c r="A1735" s="113"/>
      <c r="B1735" s="183"/>
      <c r="H1735" s="206"/>
      <c r="I1735" s="24"/>
      <c r="M1735" s="15"/>
    </row>
    <row r="1736" spans="1:13" s="25" customFormat="1" x14ac:dyDescent="0.25">
      <c r="A1736" s="113"/>
      <c r="B1736" s="183"/>
      <c r="H1736" s="206"/>
      <c r="I1736" s="24"/>
      <c r="M1736" s="15"/>
    </row>
    <row r="1737" spans="1:13" s="25" customFormat="1" x14ac:dyDescent="0.25">
      <c r="A1737" s="113"/>
      <c r="B1737" s="183"/>
      <c r="H1737" s="206"/>
      <c r="I1737" s="24"/>
      <c r="M1737" s="15"/>
    </row>
    <row r="1738" spans="1:13" s="25" customFormat="1" x14ac:dyDescent="0.25">
      <c r="A1738" s="113"/>
      <c r="B1738" s="183"/>
      <c r="H1738" s="206"/>
      <c r="I1738" s="24"/>
      <c r="M1738" s="15"/>
    </row>
    <row r="1739" spans="1:13" s="25" customFormat="1" x14ac:dyDescent="0.25">
      <c r="A1739" s="113"/>
      <c r="B1739" s="183"/>
      <c r="H1739" s="206"/>
      <c r="I1739" s="24"/>
      <c r="M1739" s="15"/>
    </row>
    <row r="1740" spans="1:13" s="25" customFormat="1" x14ac:dyDescent="0.25">
      <c r="A1740" s="113"/>
      <c r="B1740" s="183"/>
      <c r="H1740" s="206"/>
      <c r="I1740" s="24"/>
      <c r="M1740" s="15"/>
    </row>
    <row r="1741" spans="1:13" s="25" customFormat="1" x14ac:dyDescent="0.25">
      <c r="A1741" s="113"/>
      <c r="B1741" s="183"/>
      <c r="H1741" s="206"/>
      <c r="I1741" s="24"/>
      <c r="M1741" s="15"/>
    </row>
    <row r="1742" spans="1:13" s="25" customFormat="1" x14ac:dyDescent="0.25">
      <c r="A1742" s="113"/>
      <c r="B1742" s="183"/>
      <c r="H1742" s="206"/>
      <c r="I1742" s="24"/>
      <c r="M1742" s="15"/>
    </row>
    <row r="1743" spans="1:13" s="25" customFormat="1" x14ac:dyDescent="0.25">
      <c r="A1743" s="113"/>
      <c r="B1743" s="183"/>
      <c r="H1743" s="206"/>
      <c r="I1743" s="24"/>
      <c r="M1743" s="15"/>
    </row>
    <row r="1744" spans="1:13" s="25" customFormat="1" x14ac:dyDescent="0.25">
      <c r="A1744" s="113"/>
      <c r="B1744" s="183"/>
      <c r="H1744" s="206"/>
      <c r="I1744" s="24"/>
      <c r="M1744" s="15"/>
    </row>
    <row r="1745" spans="1:13" s="25" customFormat="1" x14ac:dyDescent="0.25">
      <c r="A1745" s="113"/>
      <c r="B1745" s="183"/>
      <c r="H1745" s="206"/>
      <c r="I1745" s="24"/>
      <c r="M1745" s="15"/>
    </row>
    <row r="1746" spans="1:13" s="25" customFormat="1" x14ac:dyDescent="0.25">
      <c r="A1746" s="113"/>
      <c r="B1746" s="183"/>
      <c r="H1746" s="206"/>
      <c r="I1746" s="24"/>
      <c r="M1746" s="15"/>
    </row>
    <row r="1747" spans="1:13" s="25" customFormat="1" x14ac:dyDescent="0.25">
      <c r="A1747" s="113"/>
      <c r="B1747" s="183"/>
      <c r="H1747" s="206"/>
      <c r="I1747" s="24"/>
      <c r="M1747" s="15"/>
    </row>
    <row r="1748" spans="1:13" s="25" customFormat="1" x14ac:dyDescent="0.25">
      <c r="A1748" s="113"/>
      <c r="B1748" s="183"/>
      <c r="H1748" s="206"/>
      <c r="I1748" s="24"/>
      <c r="M1748" s="15"/>
    </row>
    <row r="1749" spans="1:13" s="25" customFormat="1" x14ac:dyDescent="0.25">
      <c r="A1749" s="113"/>
      <c r="B1749" s="183"/>
      <c r="H1749" s="206"/>
      <c r="I1749" s="24"/>
      <c r="M1749" s="15"/>
    </row>
    <row r="1750" spans="1:13" s="25" customFormat="1" x14ac:dyDescent="0.25">
      <c r="A1750" s="113"/>
      <c r="B1750" s="183"/>
      <c r="H1750" s="206"/>
      <c r="I1750" s="24"/>
      <c r="M1750" s="15"/>
    </row>
    <row r="1751" spans="1:13" s="25" customFormat="1" x14ac:dyDescent="0.25">
      <c r="A1751" s="113"/>
      <c r="B1751" s="183"/>
      <c r="H1751" s="206"/>
      <c r="I1751" s="24"/>
      <c r="M1751" s="15"/>
    </row>
    <row r="1752" spans="1:13" s="25" customFormat="1" x14ac:dyDescent="0.25">
      <c r="A1752" s="113"/>
      <c r="B1752" s="183"/>
      <c r="H1752" s="206"/>
      <c r="I1752" s="24"/>
      <c r="M1752" s="15"/>
    </row>
    <row r="1753" spans="1:13" s="25" customFormat="1" x14ac:dyDescent="0.25">
      <c r="A1753" s="113"/>
      <c r="B1753" s="183"/>
      <c r="H1753" s="206"/>
      <c r="I1753" s="24"/>
      <c r="M1753" s="15"/>
    </row>
    <row r="1754" spans="1:13" s="25" customFormat="1" x14ac:dyDescent="0.25">
      <c r="A1754" s="113"/>
      <c r="B1754" s="183"/>
      <c r="H1754" s="206"/>
      <c r="I1754" s="24"/>
      <c r="M1754" s="15"/>
    </row>
    <row r="1755" spans="1:13" s="25" customFormat="1" x14ac:dyDescent="0.25">
      <c r="A1755" s="113"/>
      <c r="B1755" s="183"/>
      <c r="H1755" s="206"/>
      <c r="I1755" s="24"/>
      <c r="M1755" s="15"/>
    </row>
    <row r="1756" spans="1:13" s="25" customFormat="1" x14ac:dyDescent="0.25">
      <c r="A1756" s="113"/>
      <c r="B1756" s="183"/>
      <c r="H1756" s="206"/>
      <c r="I1756" s="24"/>
      <c r="M1756" s="15"/>
    </row>
    <row r="1757" spans="1:13" s="25" customFormat="1" x14ac:dyDescent="0.25">
      <c r="A1757" s="113"/>
      <c r="B1757" s="183"/>
      <c r="H1757" s="206"/>
      <c r="I1757" s="24"/>
      <c r="M1757" s="15"/>
    </row>
    <row r="1758" spans="1:13" s="25" customFormat="1" x14ac:dyDescent="0.25">
      <c r="A1758" s="113"/>
      <c r="B1758" s="183"/>
      <c r="H1758" s="206"/>
      <c r="I1758" s="24"/>
      <c r="M1758" s="15"/>
    </row>
    <row r="1759" spans="1:13" s="25" customFormat="1" x14ac:dyDescent="0.25">
      <c r="A1759" s="113"/>
      <c r="B1759" s="183"/>
      <c r="H1759" s="206"/>
      <c r="I1759" s="24"/>
      <c r="M1759" s="15"/>
    </row>
    <row r="1760" spans="1:13" s="25" customFormat="1" x14ac:dyDescent="0.25">
      <c r="A1760" s="113"/>
      <c r="B1760" s="183"/>
      <c r="H1760" s="206"/>
      <c r="I1760" s="24"/>
      <c r="M1760" s="15"/>
    </row>
    <row r="1761" spans="1:13" s="25" customFormat="1" x14ac:dyDescent="0.25">
      <c r="A1761" s="113"/>
      <c r="B1761" s="183"/>
      <c r="H1761" s="206"/>
      <c r="I1761" s="24"/>
      <c r="M1761" s="15"/>
    </row>
    <row r="1762" spans="1:13" s="25" customFormat="1" x14ac:dyDescent="0.25">
      <c r="A1762" s="113"/>
      <c r="B1762" s="183"/>
      <c r="H1762" s="206"/>
      <c r="I1762" s="24"/>
      <c r="M1762" s="15"/>
    </row>
    <row r="1763" spans="1:13" s="25" customFormat="1" x14ac:dyDescent="0.25">
      <c r="A1763" s="113"/>
      <c r="B1763" s="183"/>
      <c r="H1763" s="206"/>
      <c r="I1763" s="24"/>
      <c r="M1763" s="15"/>
    </row>
    <row r="1764" spans="1:13" s="25" customFormat="1" x14ac:dyDescent="0.25">
      <c r="A1764" s="113"/>
      <c r="B1764" s="183"/>
      <c r="H1764" s="206"/>
      <c r="I1764" s="24"/>
      <c r="M1764" s="15"/>
    </row>
    <row r="1765" spans="1:13" s="25" customFormat="1" x14ac:dyDescent="0.25">
      <c r="A1765" s="113"/>
      <c r="B1765" s="183"/>
      <c r="H1765" s="206"/>
      <c r="I1765" s="24"/>
      <c r="M1765" s="15"/>
    </row>
    <row r="1766" spans="1:13" s="25" customFormat="1" x14ac:dyDescent="0.25">
      <c r="A1766" s="113"/>
      <c r="B1766" s="183"/>
      <c r="H1766" s="206"/>
      <c r="I1766" s="24"/>
      <c r="M1766" s="15"/>
    </row>
    <row r="1767" spans="1:13" s="25" customFormat="1" x14ac:dyDescent="0.25">
      <c r="A1767" s="113"/>
      <c r="B1767" s="183"/>
      <c r="H1767" s="206"/>
      <c r="I1767" s="24"/>
      <c r="M1767" s="15"/>
    </row>
    <row r="1768" spans="1:13" s="25" customFormat="1" x14ac:dyDescent="0.25">
      <c r="A1768" s="113"/>
      <c r="B1768" s="183"/>
      <c r="H1768" s="206"/>
      <c r="I1768" s="24"/>
      <c r="M1768" s="15"/>
    </row>
    <row r="1769" spans="1:13" s="25" customFormat="1" x14ac:dyDescent="0.25">
      <c r="A1769" s="113"/>
      <c r="B1769" s="183"/>
      <c r="H1769" s="206"/>
      <c r="I1769" s="24"/>
      <c r="M1769" s="15"/>
    </row>
    <row r="1770" spans="1:13" s="25" customFormat="1" x14ac:dyDescent="0.25">
      <c r="A1770" s="113"/>
      <c r="B1770" s="183"/>
      <c r="H1770" s="206"/>
      <c r="I1770" s="24"/>
      <c r="M1770" s="15"/>
    </row>
    <row r="1771" spans="1:13" s="25" customFormat="1" x14ac:dyDescent="0.25">
      <c r="A1771" s="113"/>
      <c r="B1771" s="183"/>
      <c r="H1771" s="206"/>
      <c r="I1771" s="24"/>
      <c r="M1771" s="15"/>
    </row>
    <row r="1772" spans="1:13" s="25" customFormat="1" x14ac:dyDescent="0.25">
      <c r="A1772" s="113"/>
      <c r="B1772" s="183"/>
      <c r="H1772" s="206"/>
      <c r="I1772" s="24"/>
      <c r="M1772" s="15"/>
    </row>
    <row r="1773" spans="1:13" s="25" customFormat="1" x14ac:dyDescent="0.25">
      <c r="A1773" s="113"/>
      <c r="B1773" s="183"/>
      <c r="H1773" s="206"/>
      <c r="I1773" s="24"/>
      <c r="M1773" s="15"/>
    </row>
    <row r="1774" spans="1:13" s="25" customFormat="1" x14ac:dyDescent="0.25">
      <c r="A1774" s="113"/>
      <c r="B1774" s="183"/>
      <c r="H1774" s="206"/>
      <c r="I1774" s="24"/>
      <c r="M1774" s="15"/>
    </row>
    <row r="1775" spans="1:13" s="25" customFormat="1" x14ac:dyDescent="0.25">
      <c r="A1775" s="113"/>
      <c r="B1775" s="183"/>
      <c r="H1775" s="206"/>
      <c r="I1775" s="24"/>
      <c r="M1775" s="15"/>
    </row>
    <row r="1776" spans="1:13" s="25" customFormat="1" x14ac:dyDescent="0.25">
      <c r="A1776" s="113"/>
      <c r="B1776" s="183"/>
      <c r="H1776" s="206"/>
      <c r="I1776" s="24"/>
      <c r="M1776" s="15"/>
    </row>
    <row r="1777" spans="1:13" s="25" customFormat="1" x14ac:dyDescent="0.25">
      <c r="A1777" s="113"/>
      <c r="B1777" s="183"/>
      <c r="H1777" s="206"/>
      <c r="I1777" s="24"/>
      <c r="M1777" s="15"/>
    </row>
    <row r="1778" spans="1:13" s="25" customFormat="1" x14ac:dyDescent="0.25">
      <c r="A1778" s="113"/>
      <c r="B1778" s="183"/>
      <c r="H1778" s="206"/>
      <c r="I1778" s="24"/>
      <c r="M1778" s="15"/>
    </row>
    <row r="1779" spans="1:13" s="25" customFormat="1" x14ac:dyDescent="0.25">
      <c r="A1779" s="113"/>
      <c r="B1779" s="183"/>
      <c r="H1779" s="206"/>
      <c r="I1779" s="24"/>
      <c r="M1779" s="15"/>
    </row>
    <row r="1780" spans="1:13" s="25" customFormat="1" x14ac:dyDescent="0.25">
      <c r="A1780" s="113"/>
      <c r="B1780" s="183"/>
      <c r="H1780" s="206"/>
      <c r="I1780" s="24"/>
      <c r="M1780" s="15"/>
    </row>
    <row r="1781" spans="1:13" s="25" customFormat="1" x14ac:dyDescent="0.25">
      <c r="A1781" s="113"/>
      <c r="B1781" s="183"/>
      <c r="H1781" s="206"/>
      <c r="I1781" s="24"/>
      <c r="M1781" s="15"/>
    </row>
    <row r="1782" spans="1:13" s="25" customFormat="1" x14ac:dyDescent="0.25">
      <c r="A1782" s="113"/>
      <c r="B1782" s="183"/>
      <c r="H1782" s="206"/>
      <c r="I1782" s="24"/>
      <c r="M1782" s="15"/>
    </row>
    <row r="1783" spans="1:13" s="25" customFormat="1" x14ac:dyDescent="0.25">
      <c r="A1783" s="113"/>
      <c r="B1783" s="183"/>
      <c r="H1783" s="206"/>
      <c r="I1783" s="24"/>
      <c r="M1783" s="15"/>
    </row>
    <row r="1784" spans="1:13" s="25" customFormat="1" x14ac:dyDescent="0.25">
      <c r="A1784" s="113"/>
      <c r="B1784" s="183"/>
      <c r="H1784" s="206"/>
      <c r="I1784" s="24"/>
      <c r="M1784" s="15"/>
    </row>
    <row r="1785" spans="1:13" s="25" customFormat="1" x14ac:dyDescent="0.25">
      <c r="A1785" s="113"/>
      <c r="B1785" s="183"/>
      <c r="H1785" s="206"/>
      <c r="I1785" s="24"/>
      <c r="M1785" s="15"/>
    </row>
    <row r="1786" spans="1:13" s="25" customFormat="1" x14ac:dyDescent="0.25">
      <c r="A1786" s="113"/>
      <c r="B1786" s="183"/>
      <c r="H1786" s="206"/>
      <c r="I1786" s="24"/>
      <c r="M1786" s="15"/>
    </row>
    <row r="1787" spans="1:13" s="25" customFormat="1" x14ac:dyDescent="0.25">
      <c r="A1787" s="113"/>
      <c r="B1787" s="183"/>
      <c r="H1787" s="206"/>
      <c r="I1787" s="24"/>
      <c r="M1787" s="15"/>
    </row>
    <row r="1788" spans="1:13" s="25" customFormat="1" x14ac:dyDescent="0.25">
      <c r="A1788" s="113"/>
      <c r="B1788" s="183"/>
      <c r="H1788" s="206"/>
      <c r="I1788" s="24"/>
      <c r="M1788" s="15"/>
    </row>
    <row r="1789" spans="1:13" s="25" customFormat="1" x14ac:dyDescent="0.25">
      <c r="A1789" s="113"/>
      <c r="B1789" s="183"/>
      <c r="H1789" s="206"/>
      <c r="I1789" s="24"/>
      <c r="M1789" s="15"/>
    </row>
    <row r="1790" spans="1:13" s="25" customFormat="1" x14ac:dyDescent="0.25">
      <c r="A1790" s="113"/>
      <c r="B1790" s="183"/>
      <c r="H1790" s="206"/>
      <c r="I1790" s="24"/>
      <c r="M1790" s="15"/>
    </row>
    <row r="1791" spans="1:13" s="25" customFormat="1" x14ac:dyDescent="0.25">
      <c r="A1791" s="113"/>
      <c r="B1791" s="183"/>
      <c r="H1791" s="206"/>
      <c r="I1791" s="24"/>
      <c r="M1791" s="15"/>
    </row>
    <row r="1792" spans="1:13" s="25" customFormat="1" x14ac:dyDescent="0.25">
      <c r="A1792" s="113"/>
      <c r="B1792" s="183"/>
      <c r="H1792" s="206"/>
      <c r="I1792" s="24"/>
      <c r="M1792" s="15"/>
    </row>
    <row r="1793" spans="1:13" s="25" customFormat="1" x14ac:dyDescent="0.25">
      <c r="A1793" s="113"/>
      <c r="B1793" s="183"/>
      <c r="H1793" s="206"/>
      <c r="I1793" s="24"/>
      <c r="M1793" s="15"/>
    </row>
    <row r="1794" spans="1:13" s="25" customFormat="1" x14ac:dyDescent="0.25">
      <c r="A1794" s="113"/>
      <c r="B1794" s="183"/>
      <c r="H1794" s="206"/>
      <c r="I1794" s="24"/>
      <c r="M1794" s="15"/>
    </row>
    <row r="1795" spans="1:13" s="25" customFormat="1" x14ac:dyDescent="0.25">
      <c r="A1795" s="113"/>
      <c r="B1795" s="183"/>
      <c r="H1795" s="206"/>
      <c r="I1795" s="24"/>
      <c r="M1795" s="15"/>
    </row>
    <row r="1796" spans="1:13" s="25" customFormat="1" x14ac:dyDescent="0.25">
      <c r="A1796" s="113"/>
      <c r="B1796" s="183"/>
      <c r="H1796" s="206"/>
      <c r="I1796" s="24"/>
      <c r="M1796" s="15"/>
    </row>
    <row r="1797" spans="1:13" s="25" customFormat="1" x14ac:dyDescent="0.25">
      <c r="A1797" s="113"/>
      <c r="B1797" s="183"/>
      <c r="H1797" s="206"/>
      <c r="I1797" s="24"/>
      <c r="M1797" s="15"/>
    </row>
    <row r="1798" spans="1:13" s="25" customFormat="1" x14ac:dyDescent="0.25">
      <c r="A1798" s="113"/>
      <c r="B1798" s="183"/>
      <c r="H1798" s="206"/>
      <c r="I1798" s="24"/>
      <c r="M1798" s="15"/>
    </row>
    <row r="1799" spans="1:13" s="25" customFormat="1" x14ac:dyDescent="0.25">
      <c r="A1799" s="113"/>
      <c r="B1799" s="183"/>
      <c r="H1799" s="206"/>
      <c r="I1799" s="24"/>
      <c r="M1799" s="15"/>
    </row>
    <row r="1800" spans="1:13" s="25" customFormat="1" x14ac:dyDescent="0.25">
      <c r="A1800" s="113"/>
      <c r="B1800" s="183"/>
      <c r="H1800" s="206"/>
      <c r="I1800" s="24"/>
      <c r="M1800" s="15"/>
    </row>
    <row r="1801" spans="1:13" s="25" customFormat="1" x14ac:dyDescent="0.25">
      <c r="A1801" s="113"/>
      <c r="B1801" s="183"/>
      <c r="H1801" s="206"/>
      <c r="I1801" s="24"/>
      <c r="M1801" s="15"/>
    </row>
    <row r="1802" spans="1:13" s="25" customFormat="1" x14ac:dyDescent="0.25">
      <c r="A1802" s="113"/>
      <c r="B1802" s="183"/>
      <c r="H1802" s="206"/>
      <c r="I1802" s="24"/>
      <c r="M1802" s="15"/>
    </row>
    <row r="1803" spans="1:13" s="25" customFormat="1" x14ac:dyDescent="0.25">
      <c r="A1803" s="113"/>
      <c r="B1803" s="183"/>
      <c r="H1803" s="206"/>
      <c r="I1803" s="24"/>
      <c r="M1803" s="15"/>
    </row>
    <row r="1804" spans="1:13" s="25" customFormat="1" x14ac:dyDescent="0.25">
      <c r="A1804" s="113"/>
      <c r="B1804" s="183"/>
      <c r="H1804" s="206"/>
      <c r="I1804" s="24"/>
      <c r="M1804" s="15"/>
    </row>
    <row r="1805" spans="1:13" s="25" customFormat="1" x14ac:dyDescent="0.25">
      <c r="A1805" s="113"/>
      <c r="B1805" s="183"/>
      <c r="H1805" s="206"/>
      <c r="I1805" s="24"/>
      <c r="M1805" s="15"/>
    </row>
    <row r="1806" spans="1:13" s="25" customFormat="1" x14ac:dyDescent="0.25">
      <c r="A1806" s="113"/>
      <c r="B1806" s="183"/>
      <c r="H1806" s="206"/>
      <c r="I1806" s="24"/>
      <c r="M1806" s="15"/>
    </row>
    <row r="1807" spans="1:13" s="25" customFormat="1" x14ac:dyDescent="0.25">
      <c r="A1807" s="113"/>
      <c r="B1807" s="183"/>
      <c r="H1807" s="206"/>
      <c r="I1807" s="24"/>
      <c r="M1807" s="15"/>
    </row>
    <row r="1808" spans="1:13" s="25" customFormat="1" x14ac:dyDescent="0.25">
      <c r="A1808" s="113"/>
      <c r="B1808" s="183"/>
      <c r="H1808" s="206"/>
      <c r="I1808" s="24"/>
      <c r="M1808" s="15"/>
    </row>
    <row r="1809" spans="1:13" s="25" customFormat="1" x14ac:dyDescent="0.25">
      <c r="A1809" s="113"/>
      <c r="B1809" s="183"/>
      <c r="H1809" s="206"/>
      <c r="I1809" s="24"/>
      <c r="M1809" s="15"/>
    </row>
    <row r="1810" spans="1:13" s="25" customFormat="1" x14ac:dyDescent="0.25">
      <c r="A1810" s="113"/>
      <c r="B1810" s="183"/>
      <c r="H1810" s="206"/>
      <c r="I1810" s="24"/>
      <c r="M1810" s="15"/>
    </row>
    <row r="1811" spans="1:13" s="25" customFormat="1" x14ac:dyDescent="0.25">
      <c r="A1811" s="113"/>
      <c r="B1811" s="183"/>
      <c r="H1811" s="206"/>
      <c r="I1811" s="24"/>
      <c r="M1811" s="15"/>
    </row>
    <row r="1812" spans="1:13" s="25" customFormat="1" x14ac:dyDescent="0.25">
      <c r="A1812" s="113"/>
      <c r="B1812" s="183"/>
      <c r="H1812" s="206"/>
      <c r="I1812" s="24"/>
      <c r="M1812" s="15"/>
    </row>
    <row r="1813" spans="1:13" s="25" customFormat="1" x14ac:dyDescent="0.25">
      <c r="A1813" s="113"/>
      <c r="B1813" s="183"/>
      <c r="H1813" s="206"/>
      <c r="I1813" s="24"/>
      <c r="M1813" s="15"/>
    </row>
    <row r="1814" spans="1:13" s="25" customFormat="1" x14ac:dyDescent="0.25">
      <c r="A1814" s="113"/>
      <c r="B1814" s="183"/>
      <c r="H1814" s="206"/>
      <c r="I1814" s="24"/>
      <c r="M1814" s="15"/>
    </row>
    <row r="1815" spans="1:13" s="25" customFormat="1" x14ac:dyDescent="0.25">
      <c r="A1815" s="113"/>
      <c r="B1815" s="183"/>
      <c r="H1815" s="206"/>
      <c r="I1815" s="24"/>
      <c r="M1815" s="15"/>
    </row>
    <row r="1816" spans="1:13" s="25" customFormat="1" x14ac:dyDescent="0.25">
      <c r="A1816" s="113"/>
      <c r="B1816" s="183"/>
      <c r="H1816" s="206"/>
      <c r="I1816" s="24"/>
      <c r="M1816" s="15"/>
    </row>
    <row r="1817" spans="1:13" s="25" customFormat="1" x14ac:dyDescent="0.25">
      <c r="A1817" s="113"/>
      <c r="B1817" s="183"/>
      <c r="H1817" s="206"/>
      <c r="I1817" s="24"/>
      <c r="M1817" s="15"/>
    </row>
    <row r="1818" spans="1:13" s="25" customFormat="1" x14ac:dyDescent="0.25">
      <c r="A1818" s="113"/>
      <c r="B1818" s="183"/>
      <c r="H1818" s="206"/>
      <c r="I1818" s="24"/>
      <c r="M1818" s="15"/>
    </row>
    <row r="1819" spans="1:13" s="25" customFormat="1" x14ac:dyDescent="0.25">
      <c r="A1819" s="113"/>
      <c r="B1819" s="183"/>
      <c r="H1819" s="206"/>
      <c r="I1819" s="24"/>
      <c r="M1819" s="15"/>
    </row>
    <row r="1820" spans="1:13" s="25" customFormat="1" x14ac:dyDescent="0.25">
      <c r="A1820" s="113"/>
      <c r="B1820" s="183"/>
      <c r="H1820" s="206"/>
      <c r="I1820" s="24"/>
      <c r="M1820" s="15"/>
    </row>
    <row r="1821" spans="1:13" s="25" customFormat="1" x14ac:dyDescent="0.25">
      <c r="A1821" s="113"/>
      <c r="B1821" s="183"/>
      <c r="H1821" s="206"/>
      <c r="I1821" s="24"/>
      <c r="M1821" s="15"/>
    </row>
    <row r="1822" spans="1:13" s="25" customFormat="1" x14ac:dyDescent="0.25">
      <c r="A1822" s="113"/>
      <c r="B1822" s="183"/>
      <c r="H1822" s="206"/>
      <c r="I1822" s="24"/>
      <c r="M1822" s="15"/>
    </row>
    <row r="1823" spans="1:13" s="25" customFormat="1" x14ac:dyDescent="0.25">
      <c r="A1823" s="113"/>
      <c r="B1823" s="183"/>
      <c r="H1823" s="206"/>
      <c r="I1823" s="24"/>
      <c r="M1823" s="15"/>
    </row>
    <row r="1824" spans="1:13" s="25" customFormat="1" x14ac:dyDescent="0.25">
      <c r="A1824" s="113"/>
      <c r="B1824" s="183"/>
      <c r="H1824" s="206"/>
      <c r="I1824" s="24"/>
      <c r="M1824" s="15"/>
    </row>
    <row r="1825" spans="1:13" s="25" customFormat="1" x14ac:dyDescent="0.25">
      <c r="A1825" s="113"/>
      <c r="B1825" s="183"/>
      <c r="H1825" s="206"/>
      <c r="I1825" s="24"/>
      <c r="M1825" s="15"/>
    </row>
    <row r="1826" spans="1:13" s="25" customFormat="1" x14ac:dyDescent="0.25">
      <c r="A1826" s="113"/>
      <c r="B1826" s="183"/>
      <c r="H1826" s="206"/>
      <c r="I1826" s="24"/>
      <c r="M1826" s="15"/>
    </row>
    <row r="1827" spans="1:13" s="25" customFormat="1" x14ac:dyDescent="0.25">
      <c r="A1827" s="113"/>
      <c r="B1827" s="183"/>
      <c r="H1827" s="206"/>
      <c r="I1827" s="24"/>
      <c r="M1827" s="15"/>
    </row>
    <row r="1828" spans="1:13" s="25" customFormat="1" x14ac:dyDescent="0.25">
      <c r="A1828" s="113"/>
      <c r="B1828" s="183"/>
      <c r="H1828" s="206"/>
      <c r="I1828" s="24"/>
      <c r="M1828" s="15"/>
    </row>
    <row r="1829" spans="1:13" s="25" customFormat="1" x14ac:dyDescent="0.25">
      <c r="A1829" s="113"/>
      <c r="B1829" s="183"/>
      <c r="H1829" s="206"/>
      <c r="I1829" s="24"/>
      <c r="M1829" s="15"/>
    </row>
    <row r="1830" spans="1:13" s="25" customFormat="1" x14ac:dyDescent="0.25">
      <c r="A1830" s="113"/>
      <c r="B1830" s="183"/>
      <c r="H1830" s="206"/>
      <c r="I1830" s="24"/>
      <c r="M1830" s="15"/>
    </row>
    <row r="1831" spans="1:13" s="25" customFormat="1" x14ac:dyDescent="0.25">
      <c r="A1831" s="113"/>
      <c r="B1831" s="183"/>
      <c r="H1831" s="206"/>
      <c r="I1831" s="24"/>
      <c r="M1831" s="15"/>
    </row>
    <row r="1832" spans="1:13" s="25" customFormat="1" x14ac:dyDescent="0.25">
      <c r="A1832" s="113"/>
      <c r="B1832" s="183"/>
      <c r="H1832" s="206"/>
      <c r="I1832" s="24"/>
      <c r="M1832" s="15"/>
    </row>
    <row r="1833" spans="1:13" s="25" customFormat="1" x14ac:dyDescent="0.25">
      <c r="A1833" s="113"/>
      <c r="B1833" s="183"/>
      <c r="H1833" s="206"/>
      <c r="I1833" s="24"/>
      <c r="M1833" s="15"/>
    </row>
    <row r="1834" spans="1:13" s="25" customFormat="1" x14ac:dyDescent="0.25">
      <c r="A1834" s="113"/>
      <c r="B1834" s="183"/>
      <c r="H1834" s="206"/>
      <c r="I1834" s="24"/>
      <c r="M1834" s="15"/>
    </row>
    <row r="1835" spans="1:13" s="25" customFormat="1" x14ac:dyDescent="0.25">
      <c r="A1835" s="113"/>
      <c r="B1835" s="183"/>
      <c r="H1835" s="206"/>
      <c r="I1835" s="24"/>
      <c r="M1835" s="15"/>
    </row>
    <row r="1836" spans="1:13" s="25" customFormat="1" x14ac:dyDescent="0.25">
      <c r="A1836" s="113"/>
      <c r="B1836" s="183"/>
      <c r="H1836" s="206"/>
      <c r="I1836" s="24"/>
      <c r="M1836" s="15"/>
    </row>
    <row r="1837" spans="1:13" s="25" customFormat="1" x14ac:dyDescent="0.25">
      <c r="A1837" s="113"/>
      <c r="B1837" s="183"/>
      <c r="H1837" s="206"/>
      <c r="I1837" s="24"/>
      <c r="M1837" s="15"/>
    </row>
    <row r="1838" spans="1:13" s="25" customFormat="1" x14ac:dyDescent="0.25">
      <c r="A1838" s="113"/>
      <c r="B1838" s="183"/>
      <c r="H1838" s="206"/>
      <c r="I1838" s="24"/>
      <c r="M1838" s="15"/>
    </row>
    <row r="1839" spans="1:13" s="25" customFormat="1" x14ac:dyDescent="0.25">
      <c r="A1839" s="113"/>
      <c r="B1839" s="183"/>
      <c r="H1839" s="206"/>
      <c r="I1839" s="24"/>
      <c r="M1839" s="15"/>
    </row>
    <row r="1840" spans="1:13" s="25" customFormat="1" x14ac:dyDescent="0.25">
      <c r="A1840" s="113"/>
      <c r="B1840" s="183"/>
      <c r="H1840" s="206"/>
      <c r="I1840" s="24"/>
      <c r="M1840" s="15"/>
    </row>
    <row r="1841" spans="1:13" s="25" customFormat="1" x14ac:dyDescent="0.25">
      <c r="A1841" s="113"/>
      <c r="B1841" s="183"/>
      <c r="H1841" s="206"/>
      <c r="I1841" s="24"/>
      <c r="M1841" s="15"/>
    </row>
    <row r="1842" spans="1:13" s="25" customFormat="1" x14ac:dyDescent="0.25">
      <c r="A1842" s="113"/>
      <c r="B1842" s="183"/>
      <c r="H1842" s="206"/>
      <c r="I1842" s="24"/>
      <c r="M1842" s="15"/>
    </row>
    <row r="1843" spans="1:13" s="25" customFormat="1" x14ac:dyDescent="0.25">
      <c r="A1843" s="113"/>
      <c r="B1843" s="183"/>
      <c r="H1843" s="206"/>
      <c r="I1843" s="24"/>
      <c r="M1843" s="15"/>
    </row>
    <row r="1844" spans="1:13" s="25" customFormat="1" x14ac:dyDescent="0.25">
      <c r="A1844" s="113"/>
      <c r="B1844" s="183"/>
      <c r="H1844" s="206"/>
      <c r="I1844" s="24"/>
      <c r="M1844" s="15"/>
    </row>
    <row r="1845" spans="1:13" s="25" customFormat="1" x14ac:dyDescent="0.25">
      <c r="A1845" s="113"/>
      <c r="B1845" s="183"/>
      <c r="H1845" s="206"/>
      <c r="I1845" s="24"/>
      <c r="M1845" s="15"/>
    </row>
    <row r="1846" spans="1:13" s="25" customFormat="1" x14ac:dyDescent="0.25">
      <c r="A1846" s="113"/>
      <c r="B1846" s="183"/>
      <c r="H1846" s="206"/>
      <c r="I1846" s="24"/>
      <c r="M1846" s="15"/>
    </row>
    <row r="1847" spans="1:13" s="25" customFormat="1" x14ac:dyDescent="0.25">
      <c r="A1847" s="113"/>
      <c r="B1847" s="183"/>
      <c r="H1847" s="206"/>
      <c r="I1847" s="24"/>
      <c r="M1847" s="15"/>
    </row>
    <row r="1848" spans="1:13" s="25" customFormat="1" x14ac:dyDescent="0.25">
      <c r="A1848" s="113"/>
      <c r="B1848" s="183"/>
      <c r="H1848" s="206"/>
      <c r="I1848" s="24"/>
      <c r="M1848" s="15"/>
    </row>
    <row r="1849" spans="1:13" s="25" customFormat="1" x14ac:dyDescent="0.25">
      <c r="A1849" s="113"/>
      <c r="B1849" s="183"/>
      <c r="H1849" s="206"/>
      <c r="I1849" s="24"/>
      <c r="M1849" s="15"/>
    </row>
    <row r="1850" spans="1:13" s="25" customFormat="1" x14ac:dyDescent="0.25">
      <c r="A1850" s="113"/>
      <c r="B1850" s="183"/>
      <c r="H1850" s="206"/>
      <c r="I1850" s="24"/>
      <c r="M1850" s="15"/>
    </row>
    <row r="1851" spans="1:13" s="25" customFormat="1" x14ac:dyDescent="0.25">
      <c r="A1851" s="113"/>
      <c r="B1851" s="183"/>
      <c r="H1851" s="206"/>
      <c r="I1851" s="24"/>
      <c r="M1851" s="15"/>
    </row>
    <row r="1852" spans="1:13" s="25" customFormat="1" x14ac:dyDescent="0.25">
      <c r="A1852" s="113"/>
      <c r="B1852" s="183"/>
      <c r="H1852" s="206"/>
      <c r="I1852" s="24"/>
      <c r="M1852" s="15"/>
    </row>
    <row r="1853" spans="1:13" s="25" customFormat="1" x14ac:dyDescent="0.25">
      <c r="A1853" s="113"/>
      <c r="B1853" s="183"/>
      <c r="H1853" s="206"/>
      <c r="I1853" s="24"/>
      <c r="M1853" s="15"/>
    </row>
    <row r="1854" spans="1:13" s="25" customFormat="1" x14ac:dyDescent="0.25">
      <c r="A1854" s="113"/>
      <c r="B1854" s="183"/>
      <c r="H1854" s="206"/>
      <c r="I1854" s="24"/>
      <c r="M1854" s="15"/>
    </row>
    <row r="1855" spans="1:13" s="25" customFormat="1" x14ac:dyDescent="0.25">
      <c r="A1855" s="113"/>
      <c r="B1855" s="183"/>
      <c r="H1855" s="206"/>
      <c r="I1855" s="24"/>
      <c r="M1855" s="15"/>
    </row>
    <row r="1856" spans="1:13" s="25" customFormat="1" x14ac:dyDescent="0.25">
      <c r="A1856" s="113"/>
      <c r="B1856" s="183"/>
      <c r="H1856" s="206"/>
      <c r="I1856" s="24"/>
      <c r="M1856" s="15"/>
    </row>
    <row r="1857" spans="1:13" s="25" customFormat="1" x14ac:dyDescent="0.25">
      <c r="A1857" s="113"/>
      <c r="B1857" s="183"/>
      <c r="H1857" s="206"/>
      <c r="I1857" s="24"/>
      <c r="M1857" s="15"/>
    </row>
    <row r="1858" spans="1:13" s="25" customFormat="1" x14ac:dyDescent="0.25">
      <c r="A1858" s="113"/>
      <c r="B1858" s="183"/>
      <c r="H1858" s="206"/>
      <c r="I1858" s="24"/>
      <c r="M1858" s="15"/>
    </row>
    <row r="1859" spans="1:13" s="25" customFormat="1" x14ac:dyDescent="0.25">
      <c r="A1859" s="113"/>
      <c r="B1859" s="183"/>
      <c r="H1859" s="206"/>
      <c r="I1859" s="24"/>
      <c r="M1859" s="15"/>
    </row>
    <row r="1860" spans="1:13" s="25" customFormat="1" x14ac:dyDescent="0.25">
      <c r="A1860" s="113"/>
      <c r="B1860" s="183"/>
      <c r="H1860" s="206"/>
      <c r="I1860" s="24"/>
      <c r="M1860" s="15"/>
    </row>
    <row r="1861" spans="1:13" s="25" customFormat="1" x14ac:dyDescent="0.25">
      <c r="A1861" s="113"/>
      <c r="B1861" s="183"/>
      <c r="H1861" s="206"/>
      <c r="I1861" s="24"/>
      <c r="M1861" s="15"/>
    </row>
    <row r="1862" spans="1:13" s="25" customFormat="1" x14ac:dyDescent="0.25">
      <c r="A1862" s="113"/>
      <c r="B1862" s="183"/>
      <c r="H1862" s="206"/>
      <c r="I1862" s="24"/>
      <c r="M1862" s="15"/>
    </row>
    <row r="1863" spans="1:13" s="25" customFormat="1" x14ac:dyDescent="0.25">
      <c r="A1863" s="113"/>
      <c r="B1863" s="183"/>
      <c r="H1863" s="206"/>
      <c r="I1863" s="24"/>
      <c r="M1863" s="15"/>
    </row>
    <row r="1864" spans="1:13" s="25" customFormat="1" x14ac:dyDescent="0.25">
      <c r="A1864" s="113"/>
      <c r="B1864" s="183"/>
      <c r="H1864" s="206"/>
      <c r="I1864" s="24"/>
      <c r="M1864" s="15"/>
    </row>
    <row r="1865" spans="1:13" s="25" customFormat="1" x14ac:dyDescent="0.25">
      <c r="A1865" s="113"/>
      <c r="B1865" s="183"/>
      <c r="H1865" s="206"/>
      <c r="I1865" s="24"/>
      <c r="M1865" s="15"/>
    </row>
    <row r="1866" spans="1:13" s="25" customFormat="1" x14ac:dyDescent="0.25">
      <c r="A1866" s="113"/>
      <c r="B1866" s="183"/>
      <c r="H1866" s="206"/>
      <c r="I1866" s="24"/>
      <c r="M1866" s="15"/>
    </row>
    <row r="1867" spans="1:13" s="25" customFormat="1" x14ac:dyDescent="0.25">
      <c r="A1867" s="113"/>
      <c r="B1867" s="183"/>
      <c r="H1867" s="206"/>
      <c r="I1867" s="24"/>
      <c r="M1867" s="15"/>
    </row>
    <row r="1868" spans="1:13" s="25" customFormat="1" x14ac:dyDescent="0.25">
      <c r="A1868" s="113"/>
      <c r="B1868" s="183"/>
      <c r="H1868" s="206"/>
      <c r="I1868" s="24"/>
      <c r="M1868" s="15"/>
    </row>
    <row r="1869" spans="1:13" s="25" customFormat="1" x14ac:dyDescent="0.25">
      <c r="A1869" s="113"/>
      <c r="B1869" s="183"/>
      <c r="H1869" s="206"/>
      <c r="I1869" s="24"/>
      <c r="M1869" s="15"/>
    </row>
    <row r="1870" spans="1:13" s="25" customFormat="1" x14ac:dyDescent="0.25">
      <c r="A1870" s="113"/>
      <c r="B1870" s="183"/>
      <c r="H1870" s="206"/>
      <c r="I1870" s="24"/>
      <c r="M1870" s="15"/>
    </row>
    <row r="1871" spans="1:13" s="25" customFormat="1" x14ac:dyDescent="0.25">
      <c r="A1871" s="113"/>
      <c r="B1871" s="183"/>
      <c r="H1871" s="206"/>
      <c r="I1871" s="24"/>
      <c r="M1871" s="15"/>
    </row>
    <row r="1872" spans="1:13" s="25" customFormat="1" x14ac:dyDescent="0.25">
      <c r="A1872" s="113"/>
      <c r="B1872" s="183"/>
      <c r="H1872" s="206"/>
      <c r="I1872" s="24"/>
      <c r="M1872" s="15"/>
    </row>
    <row r="1873" spans="1:13" s="25" customFormat="1" x14ac:dyDescent="0.25">
      <c r="A1873" s="113"/>
      <c r="B1873" s="183"/>
      <c r="H1873" s="206"/>
      <c r="I1873" s="24"/>
      <c r="M1873" s="15"/>
    </row>
    <row r="1874" spans="1:13" s="25" customFormat="1" x14ac:dyDescent="0.25">
      <c r="A1874" s="113"/>
      <c r="B1874" s="183"/>
      <c r="H1874" s="206"/>
      <c r="I1874" s="24"/>
      <c r="M1874" s="15"/>
    </row>
    <row r="1875" spans="1:13" s="25" customFormat="1" x14ac:dyDescent="0.25">
      <c r="A1875" s="113"/>
      <c r="B1875" s="183"/>
      <c r="H1875" s="206"/>
      <c r="I1875" s="24"/>
      <c r="M1875" s="15"/>
    </row>
    <row r="1876" spans="1:13" s="25" customFormat="1" x14ac:dyDescent="0.25">
      <c r="A1876" s="113"/>
      <c r="B1876" s="183"/>
      <c r="H1876" s="206"/>
      <c r="I1876" s="24"/>
      <c r="M1876" s="15"/>
    </row>
    <row r="1877" spans="1:13" s="25" customFormat="1" x14ac:dyDescent="0.25">
      <c r="A1877" s="113"/>
      <c r="B1877" s="183"/>
      <c r="H1877" s="206"/>
      <c r="I1877" s="24"/>
      <c r="M1877" s="15"/>
    </row>
    <row r="1878" spans="1:13" s="25" customFormat="1" x14ac:dyDescent="0.25">
      <c r="A1878" s="113"/>
      <c r="B1878" s="183"/>
      <c r="H1878" s="206"/>
      <c r="I1878" s="24"/>
      <c r="M1878" s="15"/>
    </row>
    <row r="1879" spans="1:13" s="25" customFormat="1" x14ac:dyDescent="0.25">
      <c r="A1879" s="113"/>
      <c r="B1879" s="183"/>
      <c r="H1879" s="206"/>
      <c r="I1879" s="24"/>
      <c r="M1879" s="15"/>
    </row>
    <row r="1880" spans="1:13" s="25" customFormat="1" x14ac:dyDescent="0.25">
      <c r="A1880" s="113"/>
      <c r="B1880" s="183"/>
      <c r="H1880" s="206"/>
      <c r="I1880" s="24"/>
      <c r="M1880" s="15"/>
    </row>
    <row r="1881" spans="1:13" s="25" customFormat="1" x14ac:dyDescent="0.25">
      <c r="A1881" s="113"/>
      <c r="B1881" s="183"/>
      <c r="H1881" s="206"/>
      <c r="I1881" s="24"/>
      <c r="M1881" s="15"/>
    </row>
    <row r="1882" spans="1:13" s="25" customFormat="1" x14ac:dyDescent="0.25">
      <c r="A1882" s="113"/>
      <c r="B1882" s="183"/>
      <c r="H1882" s="206"/>
      <c r="I1882" s="24"/>
      <c r="M1882" s="15"/>
    </row>
    <row r="1883" spans="1:13" s="25" customFormat="1" x14ac:dyDescent="0.25">
      <c r="A1883" s="113"/>
      <c r="B1883" s="183"/>
      <c r="H1883" s="206"/>
      <c r="I1883" s="24"/>
      <c r="M1883" s="15"/>
    </row>
    <row r="1884" spans="1:13" s="25" customFormat="1" x14ac:dyDescent="0.25">
      <c r="A1884" s="113"/>
      <c r="B1884" s="183"/>
      <c r="H1884" s="206"/>
      <c r="I1884" s="24"/>
      <c r="M1884" s="15"/>
    </row>
    <row r="1885" spans="1:13" s="25" customFormat="1" x14ac:dyDescent="0.25">
      <c r="A1885" s="113"/>
      <c r="B1885" s="183"/>
      <c r="H1885" s="206"/>
      <c r="I1885" s="24"/>
      <c r="M1885" s="15"/>
    </row>
    <row r="1886" spans="1:13" s="25" customFormat="1" x14ac:dyDescent="0.25">
      <c r="A1886" s="113"/>
      <c r="B1886" s="183"/>
      <c r="H1886" s="206"/>
      <c r="I1886" s="24"/>
      <c r="M1886" s="15"/>
    </row>
    <row r="1887" spans="1:13" s="25" customFormat="1" x14ac:dyDescent="0.25">
      <c r="A1887" s="113"/>
      <c r="B1887" s="183"/>
      <c r="H1887" s="206"/>
      <c r="I1887" s="24"/>
      <c r="M1887" s="15"/>
    </row>
    <row r="1888" spans="1:13" s="25" customFormat="1" x14ac:dyDescent="0.25">
      <c r="A1888" s="113"/>
      <c r="B1888" s="183"/>
      <c r="H1888" s="206"/>
      <c r="I1888" s="24"/>
      <c r="M1888" s="15"/>
    </row>
    <row r="1889" spans="1:13" s="25" customFormat="1" x14ac:dyDescent="0.25">
      <c r="A1889" s="113"/>
      <c r="B1889" s="183"/>
      <c r="H1889" s="206"/>
      <c r="I1889" s="24"/>
      <c r="M1889" s="15"/>
    </row>
    <row r="1890" spans="1:13" s="25" customFormat="1" x14ac:dyDescent="0.25">
      <c r="A1890" s="113"/>
      <c r="B1890" s="183"/>
      <c r="H1890" s="206"/>
      <c r="I1890" s="24"/>
      <c r="M1890" s="15"/>
    </row>
    <row r="1891" spans="1:13" s="25" customFormat="1" x14ac:dyDescent="0.25">
      <c r="A1891" s="113"/>
      <c r="B1891" s="183"/>
      <c r="H1891" s="206"/>
      <c r="I1891" s="24"/>
      <c r="M1891" s="15"/>
    </row>
    <row r="1892" spans="1:13" s="25" customFormat="1" x14ac:dyDescent="0.25">
      <c r="A1892" s="113"/>
      <c r="B1892" s="183"/>
      <c r="H1892" s="206"/>
      <c r="I1892" s="24"/>
      <c r="M1892" s="15"/>
    </row>
    <row r="1893" spans="1:13" s="25" customFormat="1" x14ac:dyDescent="0.25">
      <c r="A1893" s="113"/>
      <c r="B1893" s="183"/>
      <c r="H1893" s="206"/>
      <c r="I1893" s="24"/>
      <c r="M1893" s="15"/>
    </row>
    <row r="1894" spans="1:13" s="25" customFormat="1" x14ac:dyDescent="0.25">
      <c r="A1894" s="113"/>
      <c r="B1894" s="183"/>
      <c r="H1894" s="206"/>
      <c r="I1894" s="24"/>
      <c r="M1894" s="15"/>
    </row>
    <row r="1895" spans="1:13" s="25" customFormat="1" x14ac:dyDescent="0.25">
      <c r="A1895" s="113"/>
      <c r="B1895" s="183"/>
      <c r="H1895" s="206"/>
      <c r="I1895" s="24"/>
      <c r="M1895" s="15"/>
    </row>
    <row r="1896" spans="1:13" s="25" customFormat="1" x14ac:dyDescent="0.25">
      <c r="A1896" s="113"/>
      <c r="B1896" s="183"/>
      <c r="H1896" s="206"/>
      <c r="I1896" s="24"/>
      <c r="M1896" s="15"/>
    </row>
    <row r="1897" spans="1:13" s="25" customFormat="1" x14ac:dyDescent="0.25">
      <c r="A1897" s="113"/>
      <c r="B1897" s="183"/>
      <c r="H1897" s="206"/>
      <c r="I1897" s="24"/>
      <c r="M1897" s="15"/>
    </row>
    <row r="1898" spans="1:13" s="25" customFormat="1" x14ac:dyDescent="0.25">
      <c r="A1898" s="113"/>
      <c r="B1898" s="183"/>
      <c r="H1898" s="206"/>
      <c r="I1898" s="24"/>
      <c r="M1898" s="15"/>
    </row>
    <row r="1899" spans="1:13" s="25" customFormat="1" x14ac:dyDescent="0.25">
      <c r="A1899" s="113"/>
      <c r="B1899" s="183"/>
      <c r="H1899" s="206"/>
      <c r="I1899" s="24"/>
      <c r="M1899" s="15"/>
    </row>
    <row r="1900" spans="1:13" s="25" customFormat="1" x14ac:dyDescent="0.25">
      <c r="A1900" s="113"/>
      <c r="B1900" s="183"/>
      <c r="H1900" s="206"/>
      <c r="I1900" s="24"/>
      <c r="M1900" s="15"/>
    </row>
    <row r="1901" spans="1:13" s="25" customFormat="1" x14ac:dyDescent="0.25">
      <c r="A1901" s="113"/>
      <c r="B1901" s="183"/>
      <c r="H1901" s="206"/>
      <c r="I1901" s="24"/>
      <c r="M1901" s="15"/>
    </row>
    <row r="1902" spans="1:13" s="25" customFormat="1" x14ac:dyDescent="0.25">
      <c r="A1902" s="113"/>
      <c r="B1902" s="183"/>
      <c r="H1902" s="206"/>
      <c r="I1902" s="24"/>
      <c r="M1902" s="15"/>
    </row>
    <row r="1903" spans="1:13" s="25" customFormat="1" x14ac:dyDescent="0.25">
      <c r="A1903" s="113"/>
      <c r="B1903" s="183"/>
      <c r="H1903" s="206"/>
      <c r="I1903" s="24"/>
      <c r="M1903" s="15"/>
    </row>
    <row r="1904" spans="1:13" s="25" customFormat="1" x14ac:dyDescent="0.25">
      <c r="A1904" s="113"/>
      <c r="B1904" s="183"/>
      <c r="H1904" s="206"/>
      <c r="I1904" s="24"/>
      <c r="M1904" s="15"/>
    </row>
    <row r="1905" spans="1:13" s="25" customFormat="1" x14ac:dyDescent="0.25">
      <c r="A1905" s="113"/>
      <c r="B1905" s="183"/>
      <c r="H1905" s="206"/>
      <c r="I1905" s="24"/>
      <c r="M1905" s="15"/>
    </row>
    <row r="1906" spans="1:13" s="25" customFormat="1" x14ac:dyDescent="0.25">
      <c r="A1906" s="113"/>
      <c r="B1906" s="183"/>
      <c r="H1906" s="206"/>
      <c r="I1906" s="24"/>
      <c r="M1906" s="15"/>
    </row>
    <row r="1907" spans="1:13" s="25" customFormat="1" x14ac:dyDescent="0.25">
      <c r="A1907" s="113"/>
      <c r="B1907" s="183"/>
      <c r="H1907" s="206"/>
      <c r="I1907" s="24"/>
      <c r="M1907" s="15"/>
    </row>
    <row r="1908" spans="1:13" s="25" customFormat="1" x14ac:dyDescent="0.25">
      <c r="A1908" s="113"/>
      <c r="B1908" s="183"/>
      <c r="H1908" s="206"/>
      <c r="I1908" s="24"/>
      <c r="M1908" s="15"/>
    </row>
    <row r="1909" spans="1:13" s="25" customFormat="1" x14ac:dyDescent="0.25">
      <c r="A1909" s="113"/>
      <c r="B1909" s="183"/>
      <c r="H1909" s="206"/>
      <c r="I1909" s="24"/>
      <c r="M1909" s="15"/>
    </row>
    <row r="1910" spans="1:13" s="25" customFormat="1" x14ac:dyDescent="0.25">
      <c r="A1910" s="113"/>
      <c r="B1910" s="183"/>
      <c r="H1910" s="206"/>
      <c r="I1910" s="24"/>
      <c r="M1910" s="15"/>
    </row>
    <row r="1911" spans="1:13" s="25" customFormat="1" x14ac:dyDescent="0.25">
      <c r="A1911" s="113"/>
      <c r="B1911" s="183"/>
      <c r="H1911" s="206"/>
      <c r="I1911" s="24"/>
      <c r="M1911" s="15"/>
    </row>
    <row r="1912" spans="1:13" s="25" customFormat="1" x14ac:dyDescent="0.25">
      <c r="A1912" s="113"/>
      <c r="B1912" s="183"/>
      <c r="H1912" s="206"/>
      <c r="I1912" s="24"/>
      <c r="M1912" s="15"/>
    </row>
    <row r="1913" spans="1:13" s="25" customFormat="1" x14ac:dyDescent="0.25">
      <c r="A1913" s="113"/>
      <c r="B1913" s="183"/>
      <c r="H1913" s="206"/>
      <c r="I1913" s="24"/>
      <c r="M1913" s="15"/>
    </row>
    <row r="1914" spans="1:13" s="25" customFormat="1" x14ac:dyDescent="0.25">
      <c r="A1914" s="113"/>
      <c r="B1914" s="183"/>
      <c r="H1914" s="206"/>
      <c r="I1914" s="24"/>
      <c r="M1914" s="15"/>
    </row>
    <row r="1915" spans="1:13" s="25" customFormat="1" x14ac:dyDescent="0.25">
      <c r="A1915" s="113"/>
      <c r="B1915" s="183"/>
      <c r="H1915" s="206"/>
      <c r="I1915" s="24"/>
      <c r="M1915" s="15"/>
    </row>
    <row r="1916" spans="1:13" s="25" customFormat="1" x14ac:dyDescent="0.25">
      <c r="A1916" s="113"/>
      <c r="B1916" s="183"/>
      <c r="H1916" s="206"/>
      <c r="I1916" s="24"/>
      <c r="M1916" s="15"/>
    </row>
    <row r="1917" spans="1:13" s="25" customFormat="1" x14ac:dyDescent="0.25">
      <c r="A1917" s="113"/>
      <c r="B1917" s="183"/>
      <c r="H1917" s="206"/>
      <c r="I1917" s="24"/>
      <c r="M1917" s="15"/>
    </row>
    <row r="1918" spans="1:13" s="25" customFormat="1" x14ac:dyDescent="0.25">
      <c r="A1918" s="113"/>
      <c r="B1918" s="183"/>
      <c r="H1918" s="206"/>
      <c r="I1918" s="24"/>
      <c r="M1918" s="15"/>
    </row>
    <row r="1919" spans="1:13" s="25" customFormat="1" x14ac:dyDescent="0.25">
      <c r="A1919" s="113"/>
      <c r="B1919" s="183"/>
      <c r="H1919" s="206"/>
      <c r="I1919" s="24"/>
      <c r="M1919" s="15"/>
    </row>
    <row r="1920" spans="1:13" s="25" customFormat="1" x14ac:dyDescent="0.25">
      <c r="A1920" s="113"/>
      <c r="B1920" s="183"/>
      <c r="H1920" s="206"/>
      <c r="I1920" s="24"/>
      <c r="M1920" s="15"/>
    </row>
    <row r="1921" spans="1:13" s="25" customFormat="1" x14ac:dyDescent="0.25">
      <c r="A1921" s="113"/>
      <c r="B1921" s="183"/>
      <c r="H1921" s="206"/>
      <c r="I1921" s="24"/>
      <c r="M1921" s="15"/>
    </row>
    <row r="1922" spans="1:13" s="25" customFormat="1" x14ac:dyDescent="0.25">
      <c r="A1922" s="113"/>
      <c r="B1922" s="183"/>
      <c r="H1922" s="206"/>
      <c r="I1922" s="24"/>
      <c r="M1922" s="15"/>
    </row>
    <row r="1923" spans="1:13" s="25" customFormat="1" x14ac:dyDescent="0.25">
      <c r="A1923" s="113"/>
      <c r="B1923" s="183"/>
      <c r="H1923" s="206"/>
      <c r="I1923" s="24"/>
      <c r="M1923" s="15"/>
    </row>
    <row r="1924" spans="1:13" s="25" customFormat="1" x14ac:dyDescent="0.25">
      <c r="A1924" s="113"/>
      <c r="B1924" s="183"/>
      <c r="H1924" s="206"/>
      <c r="I1924" s="24"/>
      <c r="M1924" s="15"/>
    </row>
    <row r="1925" spans="1:13" s="25" customFormat="1" x14ac:dyDescent="0.25">
      <c r="A1925" s="113"/>
      <c r="B1925" s="183"/>
      <c r="H1925" s="206"/>
      <c r="I1925" s="24"/>
      <c r="M1925" s="15"/>
    </row>
    <row r="1926" spans="1:13" s="25" customFormat="1" x14ac:dyDescent="0.25">
      <c r="A1926" s="113"/>
      <c r="B1926" s="183"/>
      <c r="H1926" s="206"/>
      <c r="I1926" s="24"/>
      <c r="M1926" s="15"/>
    </row>
    <row r="1927" spans="1:13" s="25" customFormat="1" x14ac:dyDescent="0.25">
      <c r="A1927" s="113"/>
      <c r="B1927" s="183"/>
      <c r="H1927" s="206"/>
      <c r="I1927" s="24"/>
      <c r="M1927" s="15"/>
    </row>
    <row r="1928" spans="1:13" s="25" customFormat="1" x14ac:dyDescent="0.25">
      <c r="A1928" s="113"/>
      <c r="B1928" s="183"/>
      <c r="H1928" s="206"/>
      <c r="I1928" s="24"/>
      <c r="M1928" s="15"/>
    </row>
    <row r="1929" spans="1:13" s="25" customFormat="1" x14ac:dyDescent="0.25">
      <c r="A1929" s="113"/>
      <c r="B1929" s="183"/>
      <c r="H1929" s="206"/>
      <c r="I1929" s="24"/>
      <c r="M1929" s="15"/>
    </row>
    <row r="1930" spans="1:13" s="25" customFormat="1" x14ac:dyDescent="0.25">
      <c r="A1930" s="113"/>
      <c r="B1930" s="183"/>
      <c r="H1930" s="206"/>
      <c r="I1930" s="24"/>
      <c r="M1930" s="15"/>
    </row>
    <row r="1931" spans="1:13" s="25" customFormat="1" x14ac:dyDescent="0.25">
      <c r="A1931" s="113"/>
      <c r="B1931" s="183"/>
      <c r="H1931" s="206"/>
      <c r="I1931" s="24"/>
      <c r="M1931" s="15"/>
    </row>
    <row r="1932" spans="1:13" s="25" customFormat="1" x14ac:dyDescent="0.25">
      <c r="A1932" s="113"/>
      <c r="B1932" s="183"/>
      <c r="H1932" s="206"/>
      <c r="I1932" s="24"/>
      <c r="M1932" s="15"/>
    </row>
    <row r="1933" spans="1:13" s="25" customFormat="1" x14ac:dyDescent="0.25">
      <c r="A1933" s="113"/>
      <c r="B1933" s="183"/>
      <c r="H1933" s="206"/>
      <c r="I1933" s="24"/>
      <c r="M1933" s="15"/>
    </row>
    <row r="1934" spans="1:13" s="25" customFormat="1" x14ac:dyDescent="0.25">
      <c r="A1934" s="113"/>
      <c r="B1934" s="183"/>
      <c r="H1934" s="206"/>
      <c r="I1934" s="24"/>
      <c r="M1934" s="15"/>
    </row>
    <row r="1935" spans="1:13" s="25" customFormat="1" x14ac:dyDescent="0.25">
      <c r="A1935" s="113"/>
      <c r="B1935" s="183"/>
      <c r="H1935" s="206"/>
      <c r="I1935" s="24"/>
      <c r="M1935" s="15"/>
    </row>
    <row r="1936" spans="1:13" s="25" customFormat="1" x14ac:dyDescent="0.25">
      <c r="A1936" s="113"/>
      <c r="B1936" s="183"/>
      <c r="H1936" s="206"/>
      <c r="I1936" s="24"/>
      <c r="M1936" s="15"/>
    </row>
    <row r="1937" spans="1:13" s="25" customFormat="1" x14ac:dyDescent="0.25">
      <c r="A1937" s="113"/>
      <c r="B1937" s="183"/>
      <c r="H1937" s="206"/>
      <c r="I1937" s="24"/>
      <c r="M1937" s="15"/>
    </row>
    <row r="1938" spans="1:13" s="25" customFormat="1" x14ac:dyDescent="0.25">
      <c r="A1938" s="113"/>
      <c r="B1938" s="183"/>
      <c r="H1938" s="206"/>
      <c r="I1938" s="24"/>
      <c r="M1938" s="15"/>
    </row>
    <row r="1939" spans="1:13" s="25" customFormat="1" x14ac:dyDescent="0.25">
      <c r="A1939" s="113"/>
      <c r="B1939" s="183"/>
      <c r="H1939" s="206"/>
      <c r="I1939" s="24"/>
      <c r="M1939" s="15"/>
    </row>
    <row r="1940" spans="1:13" s="25" customFormat="1" x14ac:dyDescent="0.25">
      <c r="A1940" s="113"/>
      <c r="B1940" s="183"/>
      <c r="H1940" s="206"/>
      <c r="I1940" s="24"/>
      <c r="M1940" s="15"/>
    </row>
    <row r="1941" spans="1:13" s="25" customFormat="1" x14ac:dyDescent="0.25">
      <c r="A1941" s="113"/>
      <c r="B1941" s="183"/>
      <c r="H1941" s="206"/>
      <c r="I1941" s="24"/>
      <c r="M1941" s="15"/>
    </row>
    <row r="1942" spans="1:13" s="25" customFormat="1" x14ac:dyDescent="0.25">
      <c r="A1942" s="113"/>
      <c r="B1942" s="183"/>
      <c r="H1942" s="206"/>
      <c r="I1942" s="24"/>
      <c r="M1942" s="15"/>
    </row>
    <row r="1943" spans="1:13" s="25" customFormat="1" x14ac:dyDescent="0.25">
      <c r="A1943" s="113"/>
      <c r="B1943" s="183"/>
      <c r="H1943" s="206"/>
      <c r="I1943" s="24"/>
      <c r="M1943" s="15"/>
    </row>
    <row r="1944" spans="1:13" s="25" customFormat="1" x14ac:dyDescent="0.25">
      <c r="A1944" s="113"/>
      <c r="B1944" s="183"/>
      <c r="H1944" s="206"/>
      <c r="I1944" s="24"/>
      <c r="M1944" s="15"/>
    </row>
    <row r="1945" spans="1:13" s="25" customFormat="1" x14ac:dyDescent="0.25">
      <c r="A1945" s="113"/>
      <c r="B1945" s="183"/>
      <c r="H1945" s="206"/>
      <c r="I1945" s="24"/>
      <c r="M1945" s="15"/>
    </row>
    <row r="1946" spans="1:13" s="25" customFormat="1" x14ac:dyDescent="0.25">
      <c r="A1946" s="113"/>
      <c r="B1946" s="183"/>
      <c r="H1946" s="206"/>
      <c r="I1946" s="24"/>
      <c r="M1946" s="15"/>
    </row>
    <row r="1947" spans="1:13" s="25" customFormat="1" x14ac:dyDescent="0.25">
      <c r="A1947" s="113"/>
      <c r="B1947" s="183"/>
      <c r="H1947" s="206"/>
      <c r="I1947" s="24"/>
      <c r="M1947" s="15"/>
    </row>
    <row r="1948" spans="1:13" s="25" customFormat="1" x14ac:dyDescent="0.25">
      <c r="A1948" s="113"/>
      <c r="B1948" s="183"/>
      <c r="H1948" s="206"/>
      <c r="I1948" s="24"/>
      <c r="M1948" s="15"/>
    </row>
    <row r="1949" spans="1:13" s="25" customFormat="1" x14ac:dyDescent="0.25">
      <c r="A1949" s="113"/>
      <c r="B1949" s="183"/>
      <c r="H1949" s="206"/>
      <c r="I1949" s="24"/>
      <c r="M1949" s="15"/>
    </row>
    <row r="1950" spans="1:13" s="25" customFormat="1" x14ac:dyDescent="0.25">
      <c r="A1950" s="113"/>
      <c r="B1950" s="183"/>
      <c r="H1950" s="206"/>
      <c r="I1950" s="24"/>
      <c r="M1950" s="15"/>
    </row>
    <row r="1951" spans="1:13" s="25" customFormat="1" x14ac:dyDescent="0.25">
      <c r="A1951" s="113"/>
      <c r="B1951" s="183"/>
      <c r="H1951" s="206"/>
      <c r="I1951" s="24"/>
      <c r="M1951" s="15"/>
    </row>
    <row r="1952" spans="1:13" s="25" customFormat="1" x14ac:dyDescent="0.25">
      <c r="A1952" s="113"/>
      <c r="B1952" s="183"/>
      <c r="H1952" s="206"/>
      <c r="I1952" s="24"/>
      <c r="M1952" s="15"/>
    </row>
    <row r="1953" spans="1:13" s="25" customFormat="1" x14ac:dyDescent="0.25">
      <c r="A1953" s="113"/>
      <c r="B1953" s="183"/>
      <c r="H1953" s="206"/>
      <c r="I1953" s="24"/>
      <c r="M1953" s="15"/>
    </row>
    <row r="1954" spans="1:13" s="25" customFormat="1" x14ac:dyDescent="0.25">
      <c r="A1954" s="113"/>
      <c r="B1954" s="183"/>
      <c r="H1954" s="206"/>
      <c r="I1954" s="24"/>
      <c r="M1954" s="15"/>
    </row>
    <row r="1955" spans="1:13" s="25" customFormat="1" x14ac:dyDescent="0.25">
      <c r="A1955" s="113"/>
      <c r="B1955" s="183"/>
      <c r="H1955" s="206"/>
      <c r="I1955" s="24"/>
      <c r="M1955" s="15"/>
    </row>
    <row r="1956" spans="1:13" s="25" customFormat="1" x14ac:dyDescent="0.25">
      <c r="A1956" s="113"/>
      <c r="B1956" s="183"/>
      <c r="H1956" s="206"/>
      <c r="I1956" s="24"/>
      <c r="M1956" s="15"/>
    </row>
    <row r="1957" spans="1:13" s="25" customFormat="1" x14ac:dyDescent="0.25">
      <c r="A1957" s="113"/>
      <c r="B1957" s="183"/>
      <c r="H1957" s="206"/>
      <c r="I1957" s="24"/>
      <c r="M1957" s="15"/>
    </row>
    <row r="1958" spans="1:13" s="25" customFormat="1" x14ac:dyDescent="0.25">
      <c r="A1958" s="113"/>
      <c r="B1958" s="183"/>
      <c r="H1958" s="206"/>
      <c r="I1958" s="24"/>
      <c r="M1958" s="15"/>
    </row>
    <row r="1959" spans="1:13" s="25" customFormat="1" x14ac:dyDescent="0.25">
      <c r="A1959" s="113"/>
      <c r="B1959" s="183"/>
      <c r="H1959" s="206"/>
      <c r="I1959" s="24"/>
      <c r="M1959" s="15"/>
    </row>
    <row r="1960" spans="1:13" s="25" customFormat="1" x14ac:dyDescent="0.25">
      <c r="A1960" s="113"/>
      <c r="B1960" s="183"/>
      <c r="H1960" s="206"/>
      <c r="I1960" s="24"/>
      <c r="M1960" s="15"/>
    </row>
    <row r="1961" spans="1:13" s="25" customFormat="1" x14ac:dyDescent="0.25">
      <c r="A1961" s="113"/>
      <c r="B1961" s="183"/>
      <c r="H1961" s="206"/>
      <c r="I1961" s="24"/>
      <c r="M1961" s="15"/>
    </row>
    <row r="1962" spans="1:13" s="25" customFormat="1" x14ac:dyDescent="0.25">
      <c r="A1962" s="113"/>
      <c r="B1962" s="183"/>
      <c r="H1962" s="206"/>
      <c r="I1962" s="24"/>
      <c r="M1962" s="15"/>
    </row>
    <row r="1963" spans="1:13" s="25" customFormat="1" x14ac:dyDescent="0.25">
      <c r="A1963" s="113"/>
      <c r="B1963" s="183"/>
      <c r="H1963" s="206"/>
      <c r="I1963" s="24"/>
      <c r="M1963" s="15"/>
    </row>
    <row r="1964" spans="1:13" s="25" customFormat="1" x14ac:dyDescent="0.25">
      <c r="A1964" s="113"/>
      <c r="B1964" s="183"/>
      <c r="H1964" s="206"/>
      <c r="I1964" s="24"/>
      <c r="M1964" s="15"/>
    </row>
    <row r="1965" spans="1:13" s="25" customFormat="1" x14ac:dyDescent="0.25">
      <c r="A1965" s="113"/>
      <c r="B1965" s="183"/>
      <c r="H1965" s="206"/>
      <c r="I1965" s="24"/>
      <c r="M1965" s="15"/>
    </row>
    <row r="1966" spans="1:13" s="25" customFormat="1" x14ac:dyDescent="0.25">
      <c r="A1966" s="113"/>
      <c r="B1966" s="183"/>
      <c r="H1966" s="206"/>
      <c r="I1966" s="24"/>
      <c r="M1966" s="15"/>
    </row>
    <row r="1967" spans="1:13" s="25" customFormat="1" x14ac:dyDescent="0.25">
      <c r="A1967" s="113"/>
      <c r="B1967" s="183"/>
      <c r="H1967" s="206"/>
      <c r="I1967" s="24"/>
      <c r="M1967" s="15"/>
    </row>
    <row r="1968" spans="1:13" s="25" customFormat="1" x14ac:dyDescent="0.25">
      <c r="A1968" s="113"/>
      <c r="B1968" s="183"/>
      <c r="H1968" s="206"/>
      <c r="I1968" s="24"/>
      <c r="M1968" s="15"/>
    </row>
    <row r="1969" spans="1:13" s="25" customFormat="1" x14ac:dyDescent="0.25">
      <c r="A1969" s="113"/>
      <c r="B1969" s="183"/>
      <c r="H1969" s="206"/>
      <c r="I1969" s="24"/>
      <c r="M1969" s="15"/>
    </row>
    <row r="1970" spans="1:13" s="25" customFormat="1" x14ac:dyDescent="0.25">
      <c r="A1970" s="113"/>
      <c r="B1970" s="183"/>
      <c r="H1970" s="206"/>
      <c r="I1970" s="24"/>
      <c r="M1970" s="15"/>
    </row>
    <row r="1971" spans="1:13" s="25" customFormat="1" x14ac:dyDescent="0.25">
      <c r="A1971" s="113"/>
      <c r="B1971" s="183"/>
      <c r="H1971" s="206"/>
      <c r="I1971" s="24"/>
      <c r="M1971" s="15"/>
    </row>
    <row r="1972" spans="1:13" s="25" customFormat="1" x14ac:dyDescent="0.25">
      <c r="A1972" s="113"/>
      <c r="B1972" s="183"/>
      <c r="H1972" s="206"/>
      <c r="I1972" s="24"/>
      <c r="M1972" s="15"/>
    </row>
    <row r="1973" spans="1:13" s="25" customFormat="1" x14ac:dyDescent="0.25">
      <c r="A1973" s="113"/>
      <c r="B1973" s="183"/>
      <c r="H1973" s="206"/>
      <c r="I1973" s="24"/>
      <c r="M1973" s="15"/>
    </row>
    <row r="1974" spans="1:13" s="25" customFormat="1" x14ac:dyDescent="0.25">
      <c r="A1974" s="113"/>
      <c r="B1974" s="183"/>
      <c r="H1974" s="206"/>
      <c r="I1974" s="24"/>
      <c r="M1974" s="15"/>
    </row>
    <row r="1975" spans="1:13" s="25" customFormat="1" x14ac:dyDescent="0.25">
      <c r="A1975" s="113"/>
      <c r="B1975" s="183"/>
      <c r="H1975" s="206"/>
      <c r="I1975" s="24"/>
      <c r="M1975" s="15"/>
    </row>
    <row r="1976" spans="1:13" s="25" customFormat="1" x14ac:dyDescent="0.25">
      <c r="A1976" s="113"/>
      <c r="B1976" s="183"/>
      <c r="H1976" s="206"/>
      <c r="I1976" s="24"/>
      <c r="M1976" s="15"/>
    </row>
    <row r="1977" spans="1:13" s="25" customFormat="1" x14ac:dyDescent="0.25">
      <c r="A1977" s="113"/>
      <c r="B1977" s="183"/>
      <c r="H1977" s="206"/>
      <c r="I1977" s="24"/>
      <c r="M1977" s="15"/>
    </row>
    <row r="1978" spans="1:13" s="25" customFormat="1" x14ac:dyDescent="0.25">
      <c r="A1978" s="113"/>
      <c r="B1978" s="183"/>
      <c r="H1978" s="206"/>
      <c r="I1978" s="24"/>
      <c r="M1978" s="15"/>
    </row>
    <row r="1979" spans="1:13" s="25" customFormat="1" x14ac:dyDescent="0.25">
      <c r="A1979" s="113"/>
      <c r="B1979" s="183"/>
      <c r="H1979" s="206"/>
      <c r="I1979" s="24"/>
      <c r="M1979" s="15"/>
    </row>
    <row r="1980" spans="1:13" s="25" customFormat="1" x14ac:dyDescent="0.25">
      <c r="A1980" s="113"/>
      <c r="B1980" s="183"/>
      <c r="H1980" s="206"/>
      <c r="I1980" s="24"/>
      <c r="M1980" s="15"/>
    </row>
    <row r="1981" spans="1:13" s="25" customFormat="1" x14ac:dyDescent="0.25">
      <c r="A1981" s="113"/>
      <c r="B1981" s="183"/>
      <c r="H1981" s="206"/>
      <c r="I1981" s="24"/>
      <c r="M1981" s="15"/>
    </row>
    <row r="1982" spans="1:13" s="25" customFormat="1" x14ac:dyDescent="0.25">
      <c r="A1982" s="113"/>
      <c r="B1982" s="183"/>
      <c r="H1982" s="206"/>
      <c r="I1982" s="24"/>
      <c r="M1982" s="15"/>
    </row>
    <row r="1983" spans="1:13" s="25" customFormat="1" x14ac:dyDescent="0.25">
      <c r="A1983" s="113"/>
      <c r="B1983" s="183"/>
      <c r="H1983" s="206"/>
      <c r="I1983" s="24"/>
      <c r="M1983" s="15"/>
    </row>
    <row r="1984" spans="1:13" s="25" customFormat="1" x14ac:dyDescent="0.25">
      <c r="A1984" s="113"/>
      <c r="B1984" s="183"/>
      <c r="H1984" s="206"/>
      <c r="I1984" s="24"/>
      <c r="M1984" s="15"/>
    </row>
    <row r="1985" spans="1:13" s="25" customFormat="1" x14ac:dyDescent="0.25">
      <c r="A1985" s="113"/>
      <c r="B1985" s="183"/>
      <c r="H1985" s="206"/>
      <c r="I1985" s="24"/>
      <c r="M1985" s="15"/>
    </row>
    <row r="1986" spans="1:13" s="25" customFormat="1" x14ac:dyDescent="0.25">
      <c r="A1986" s="113"/>
      <c r="B1986" s="183"/>
      <c r="H1986" s="206"/>
      <c r="I1986" s="24"/>
      <c r="M1986" s="15"/>
    </row>
    <row r="1987" spans="1:13" s="25" customFormat="1" x14ac:dyDescent="0.25">
      <c r="A1987" s="113"/>
      <c r="B1987" s="183"/>
      <c r="H1987" s="206"/>
      <c r="I1987" s="24"/>
      <c r="M1987" s="15"/>
    </row>
    <row r="1988" spans="1:13" s="25" customFormat="1" x14ac:dyDescent="0.25">
      <c r="A1988" s="113"/>
      <c r="B1988" s="183"/>
      <c r="H1988" s="206"/>
      <c r="I1988" s="24"/>
      <c r="M1988" s="15"/>
    </row>
    <row r="1989" spans="1:13" s="25" customFormat="1" x14ac:dyDescent="0.25">
      <c r="A1989" s="113"/>
      <c r="B1989" s="183"/>
      <c r="H1989" s="206"/>
      <c r="I1989" s="24"/>
      <c r="M1989" s="15"/>
    </row>
    <row r="1990" spans="1:13" s="25" customFormat="1" x14ac:dyDescent="0.25">
      <c r="A1990" s="113"/>
      <c r="B1990" s="183"/>
      <c r="H1990" s="206"/>
      <c r="I1990" s="24"/>
      <c r="M1990" s="15"/>
    </row>
    <row r="1991" spans="1:13" s="25" customFormat="1" x14ac:dyDescent="0.25">
      <c r="A1991" s="113"/>
      <c r="B1991" s="183"/>
      <c r="H1991" s="206"/>
      <c r="I1991" s="24"/>
      <c r="M1991" s="15"/>
    </row>
    <row r="1992" spans="1:13" s="25" customFormat="1" x14ac:dyDescent="0.25">
      <c r="A1992" s="113"/>
      <c r="B1992" s="183"/>
      <c r="H1992" s="206"/>
      <c r="I1992" s="24"/>
      <c r="M1992" s="15"/>
    </row>
    <row r="1993" spans="1:13" s="25" customFormat="1" x14ac:dyDescent="0.25">
      <c r="A1993" s="113"/>
      <c r="B1993" s="183"/>
      <c r="H1993" s="206"/>
      <c r="I1993" s="24"/>
      <c r="M1993" s="15"/>
    </row>
    <row r="1994" spans="1:13" s="25" customFormat="1" x14ac:dyDescent="0.25">
      <c r="A1994" s="113"/>
      <c r="B1994" s="183"/>
      <c r="H1994" s="206"/>
      <c r="I1994" s="24"/>
      <c r="M1994" s="15"/>
    </row>
    <row r="1995" spans="1:13" s="25" customFormat="1" x14ac:dyDescent="0.25">
      <c r="A1995" s="113"/>
      <c r="B1995" s="183"/>
      <c r="H1995" s="206"/>
      <c r="I1995" s="24"/>
      <c r="M1995" s="15"/>
    </row>
    <row r="1996" spans="1:13" s="25" customFormat="1" x14ac:dyDescent="0.25">
      <c r="A1996" s="113"/>
      <c r="B1996" s="183"/>
      <c r="H1996" s="206"/>
      <c r="I1996" s="24"/>
      <c r="M1996" s="15"/>
    </row>
    <row r="1997" spans="1:13" s="25" customFormat="1" x14ac:dyDescent="0.25">
      <c r="A1997" s="113"/>
      <c r="B1997" s="183"/>
      <c r="H1997" s="206"/>
      <c r="I1997" s="24"/>
      <c r="M1997" s="15"/>
    </row>
    <row r="1998" spans="1:13" s="25" customFormat="1" x14ac:dyDescent="0.25">
      <c r="A1998" s="113"/>
      <c r="B1998" s="183"/>
      <c r="H1998" s="206"/>
      <c r="I1998" s="24"/>
      <c r="M1998" s="15"/>
    </row>
    <row r="1999" spans="1:13" s="25" customFormat="1" x14ac:dyDescent="0.25">
      <c r="A1999" s="113"/>
      <c r="B1999" s="183"/>
      <c r="H1999" s="206"/>
      <c r="I1999" s="24"/>
      <c r="M1999" s="15"/>
    </row>
    <row r="2000" spans="1:13" s="25" customFormat="1" x14ac:dyDescent="0.25">
      <c r="A2000" s="113"/>
      <c r="B2000" s="183"/>
      <c r="H2000" s="206"/>
      <c r="I2000" s="24"/>
      <c r="M2000" s="15"/>
    </row>
    <row r="2001" spans="1:13" s="25" customFormat="1" x14ac:dyDescent="0.25">
      <c r="A2001" s="113"/>
      <c r="B2001" s="183"/>
      <c r="H2001" s="206"/>
      <c r="I2001" s="24"/>
      <c r="M2001" s="15"/>
    </row>
    <row r="2002" spans="1:13" s="25" customFormat="1" x14ac:dyDescent="0.25">
      <c r="A2002" s="113"/>
      <c r="B2002" s="183"/>
      <c r="H2002" s="206"/>
      <c r="I2002" s="24"/>
      <c r="M2002" s="15"/>
    </row>
    <row r="2003" spans="1:13" s="25" customFormat="1" x14ac:dyDescent="0.25">
      <c r="A2003" s="113"/>
      <c r="B2003" s="183"/>
      <c r="H2003" s="206"/>
      <c r="I2003" s="24"/>
      <c r="M2003" s="15"/>
    </row>
    <row r="2004" spans="1:13" s="25" customFormat="1" x14ac:dyDescent="0.25">
      <c r="A2004" s="113"/>
      <c r="B2004" s="183"/>
      <c r="H2004" s="206"/>
      <c r="I2004" s="24"/>
      <c r="M2004" s="15"/>
    </row>
    <row r="2005" spans="1:13" s="25" customFormat="1" x14ac:dyDescent="0.25">
      <c r="A2005" s="113"/>
      <c r="B2005" s="183"/>
      <c r="H2005" s="206"/>
      <c r="I2005" s="24"/>
      <c r="M2005" s="15"/>
    </row>
    <row r="2006" spans="1:13" s="25" customFormat="1" x14ac:dyDescent="0.25">
      <c r="A2006" s="113"/>
      <c r="B2006" s="183"/>
      <c r="H2006" s="206"/>
      <c r="I2006" s="24"/>
      <c r="M2006" s="15"/>
    </row>
    <row r="2007" spans="1:13" s="25" customFormat="1" x14ac:dyDescent="0.25">
      <c r="A2007" s="113"/>
      <c r="B2007" s="183"/>
      <c r="H2007" s="206"/>
      <c r="I2007" s="24"/>
      <c r="M2007" s="15"/>
    </row>
    <row r="2008" spans="1:13" s="25" customFormat="1" x14ac:dyDescent="0.25">
      <c r="A2008" s="113"/>
      <c r="B2008" s="183"/>
      <c r="H2008" s="206"/>
      <c r="I2008" s="24"/>
      <c r="M2008" s="15"/>
    </row>
    <row r="2009" spans="1:13" s="25" customFormat="1" x14ac:dyDescent="0.25">
      <c r="A2009" s="113"/>
      <c r="B2009" s="183"/>
      <c r="H2009" s="206"/>
      <c r="I2009" s="24"/>
      <c r="M2009" s="15"/>
    </row>
    <row r="2010" spans="1:13" s="25" customFormat="1" x14ac:dyDescent="0.25">
      <c r="A2010" s="113"/>
      <c r="B2010" s="183"/>
      <c r="H2010" s="206"/>
      <c r="I2010" s="24"/>
      <c r="M2010" s="15"/>
    </row>
    <row r="2011" spans="1:13" s="25" customFormat="1" x14ac:dyDescent="0.25">
      <c r="A2011" s="113"/>
      <c r="B2011" s="183"/>
      <c r="H2011" s="206"/>
      <c r="I2011" s="24"/>
      <c r="M2011" s="15"/>
    </row>
    <row r="2012" spans="1:13" s="25" customFormat="1" x14ac:dyDescent="0.25">
      <c r="A2012" s="113"/>
      <c r="B2012" s="183"/>
      <c r="H2012" s="206"/>
      <c r="I2012" s="24"/>
      <c r="M2012" s="15"/>
    </row>
    <row r="2013" spans="1:13" x14ac:dyDescent="0.25">
      <c r="B2013" s="184"/>
    </row>
  </sheetData>
  <autoFilter ref="A3:M1066"/>
  <mergeCells count="449">
    <mergeCell ref="B793:F793"/>
    <mergeCell ref="B792:H792"/>
    <mergeCell ref="B785:H785"/>
    <mergeCell ref="B784:H784"/>
    <mergeCell ref="B783:F783"/>
    <mergeCell ref="B782:F782"/>
    <mergeCell ref="B781:F781"/>
    <mergeCell ref="B780:F780"/>
    <mergeCell ref="B779:H779"/>
    <mergeCell ref="B816:F816"/>
    <mergeCell ref="B815:F815"/>
    <mergeCell ref="B814:F814"/>
    <mergeCell ref="B813:H813"/>
    <mergeCell ref="B798:H798"/>
    <mergeCell ref="B797:H797"/>
    <mergeCell ref="B796:F796"/>
    <mergeCell ref="B795:F795"/>
    <mergeCell ref="B794:F794"/>
    <mergeCell ref="B854:F854"/>
    <mergeCell ref="B853:F853"/>
    <mergeCell ref="B852:F852"/>
    <mergeCell ref="B851:F851"/>
    <mergeCell ref="B850:H850"/>
    <mergeCell ref="B833:H833"/>
    <mergeCell ref="B819:H819"/>
    <mergeCell ref="B818:H818"/>
    <mergeCell ref="B817:F817"/>
    <mergeCell ref="B880:H880"/>
    <mergeCell ref="B879:H879"/>
    <mergeCell ref="B878:F878"/>
    <mergeCell ref="B876:F876"/>
    <mergeCell ref="B875:F875"/>
    <mergeCell ref="B874:H874"/>
    <mergeCell ref="B869:H869"/>
    <mergeCell ref="B868:H868"/>
    <mergeCell ref="B855:H855"/>
    <mergeCell ref="B591:H591"/>
    <mergeCell ref="B592:H592"/>
    <mergeCell ref="B512:G512"/>
    <mergeCell ref="A605:H605"/>
    <mergeCell ref="B606:F606"/>
    <mergeCell ref="B607:F607"/>
    <mergeCell ref="B608:F608"/>
    <mergeCell ref="B609:F609"/>
    <mergeCell ref="B543:H543"/>
    <mergeCell ref="B519:H519"/>
    <mergeCell ref="B577:H577"/>
    <mergeCell ref="B581:H581"/>
    <mergeCell ref="B559:F559"/>
    <mergeCell ref="B560:F560"/>
    <mergeCell ref="B554:H554"/>
    <mergeCell ref="B557:F557"/>
    <mergeCell ref="B558:F558"/>
    <mergeCell ref="B552:H552"/>
    <mergeCell ref="B536:F536"/>
    <mergeCell ref="B537:F537"/>
    <mergeCell ref="B538:H538"/>
    <mergeCell ref="B599:H599"/>
    <mergeCell ref="B585:H585"/>
    <mergeCell ref="B586:F586"/>
    <mergeCell ref="B495:F495"/>
    <mergeCell ref="B486:H486"/>
    <mergeCell ref="B483:H483"/>
    <mergeCell ref="B222:H222"/>
    <mergeCell ref="B223:F223"/>
    <mergeCell ref="B224:F224"/>
    <mergeCell ref="B225:F225"/>
    <mergeCell ref="B226:F226"/>
    <mergeCell ref="B227:H227"/>
    <mergeCell ref="B491:H491"/>
    <mergeCell ref="B492:F492"/>
    <mergeCell ref="B493:F493"/>
    <mergeCell ref="B494:F494"/>
    <mergeCell ref="B437:F437"/>
    <mergeCell ref="B438:F438"/>
    <mergeCell ref="B439:F439"/>
    <mergeCell ref="B440:F440"/>
    <mergeCell ref="B441:H441"/>
    <mergeCell ref="B481:F481"/>
    <mergeCell ref="B457:H457"/>
    <mergeCell ref="B471:H471"/>
    <mergeCell ref="B477:H477"/>
    <mergeCell ref="B478:F478"/>
    <mergeCell ref="B442:H442"/>
    <mergeCell ref="B984:H984"/>
    <mergeCell ref="B985:F985"/>
    <mergeCell ref="B986:F986"/>
    <mergeCell ref="B1064:H1064"/>
    <mergeCell ref="B1059:H1059"/>
    <mergeCell ref="B331:H331"/>
    <mergeCell ref="B1057:F1057"/>
    <mergeCell ref="B1058:H1058"/>
    <mergeCell ref="B1060:F1060"/>
    <mergeCell ref="B1061:F1061"/>
    <mergeCell ref="B1019:F1019"/>
    <mergeCell ref="B480:F480"/>
    <mergeCell ref="B398:H398"/>
    <mergeCell ref="B977:F977"/>
    <mergeCell ref="B978:H978"/>
    <mergeCell ref="B995:F995"/>
    <mergeCell ref="B1021:H1021"/>
    <mergeCell ref="B996:F996"/>
    <mergeCell ref="B997:F997"/>
    <mergeCell ref="B998:H998"/>
    <mergeCell ref="B1006:H1006"/>
    <mergeCell ref="B729:F729"/>
    <mergeCell ref="B730:F730"/>
    <mergeCell ref="B726:H726"/>
    <mergeCell ref="B1051:H1051"/>
    <mergeCell ref="B1053:H1053"/>
    <mergeCell ref="B1054:F1054"/>
    <mergeCell ref="B1055:F1055"/>
    <mergeCell ref="B1062:F1062"/>
    <mergeCell ref="B1056:F1056"/>
    <mergeCell ref="B999:H999"/>
    <mergeCell ref="B1015:H1015"/>
    <mergeCell ref="B1016:F1016"/>
    <mergeCell ref="B1017:F1017"/>
    <mergeCell ref="B1018:F1018"/>
    <mergeCell ref="B936:F936"/>
    <mergeCell ref="B937:F937"/>
    <mergeCell ref="B710:H710"/>
    <mergeCell ref="B715:F715"/>
    <mergeCell ref="B716:F716"/>
    <mergeCell ref="B717:F717"/>
    <mergeCell ref="B680:H680"/>
    <mergeCell ref="B565:H565"/>
    <mergeCell ref="B731:H731"/>
    <mergeCell ref="B767:H767"/>
    <mergeCell ref="B769:F769"/>
    <mergeCell ref="B757:F757"/>
    <mergeCell ref="B802:H802"/>
    <mergeCell ref="B658:H658"/>
    <mergeCell ref="B659:F659"/>
    <mergeCell ref="B660:F660"/>
    <mergeCell ref="B661:F661"/>
    <mergeCell ref="B662:F662"/>
    <mergeCell ref="B663:H663"/>
    <mergeCell ref="B677:H677"/>
    <mergeCell ref="B588:F588"/>
    <mergeCell ref="B653:H653"/>
    <mergeCell ref="B589:F589"/>
    <mergeCell ref="B811:H811"/>
    <mergeCell ref="B496:H496"/>
    <mergeCell ref="B507:H507"/>
    <mergeCell ref="B526:H526"/>
    <mergeCell ref="B527:H527"/>
    <mergeCell ref="B533:H533"/>
    <mergeCell ref="B524:F524"/>
    <mergeCell ref="B525:F525"/>
    <mergeCell ref="B504:F504"/>
    <mergeCell ref="B505:F505"/>
    <mergeCell ref="B506:H506"/>
    <mergeCell ref="B501:G501"/>
    <mergeCell ref="B522:F522"/>
    <mergeCell ref="B523:F523"/>
    <mergeCell ref="B497:G497"/>
    <mergeCell ref="B502:F502"/>
    <mergeCell ref="B503:F503"/>
    <mergeCell ref="B521:H521"/>
    <mergeCell ref="B473:H473"/>
    <mergeCell ref="B479:F479"/>
    <mergeCell ref="B426:F426"/>
    <mergeCell ref="B428:F428"/>
    <mergeCell ref="B429:F429"/>
    <mergeCell ref="B430:H430"/>
    <mergeCell ref="B431:H431"/>
    <mergeCell ref="B436:H436"/>
    <mergeCell ref="B385:H385"/>
    <mergeCell ref="B407:H407"/>
    <mergeCell ref="B408:F408"/>
    <mergeCell ref="B409:F409"/>
    <mergeCell ref="B427:F427"/>
    <mergeCell ref="B410:F410"/>
    <mergeCell ref="B411:F411"/>
    <mergeCell ref="B412:H412"/>
    <mergeCell ref="B421:H421"/>
    <mergeCell ref="B425:H425"/>
    <mergeCell ref="B413:H413"/>
    <mergeCell ref="B434:H434"/>
    <mergeCell ref="B371:F371"/>
    <mergeCell ref="B372:F372"/>
    <mergeCell ref="B373:H373"/>
    <mergeCell ref="B377:H377"/>
    <mergeCell ref="B380:F380"/>
    <mergeCell ref="B381:F381"/>
    <mergeCell ref="B382:F382"/>
    <mergeCell ref="B383:F383"/>
    <mergeCell ref="B384:H384"/>
    <mergeCell ref="B379:H379"/>
    <mergeCell ref="B374:H374"/>
    <mergeCell ref="B357:F357"/>
    <mergeCell ref="B365:H365"/>
    <mergeCell ref="B358:F358"/>
    <mergeCell ref="B359:F359"/>
    <mergeCell ref="B360:H360"/>
    <mergeCell ref="B361:H361"/>
    <mergeCell ref="B368:H368"/>
    <mergeCell ref="B369:F369"/>
    <mergeCell ref="B370:F370"/>
    <mergeCell ref="B338:F338"/>
    <mergeCell ref="B339:F339"/>
    <mergeCell ref="B340:F340"/>
    <mergeCell ref="B347:H347"/>
    <mergeCell ref="B353:H353"/>
    <mergeCell ref="B355:H355"/>
    <mergeCell ref="B341:H341"/>
    <mergeCell ref="B342:H342"/>
    <mergeCell ref="B356:F356"/>
    <mergeCell ref="B336:H336"/>
    <mergeCell ref="B279:H279"/>
    <mergeCell ref="B337:F337"/>
    <mergeCell ref="B296:H296"/>
    <mergeCell ref="B302:F302"/>
    <mergeCell ref="B303:F303"/>
    <mergeCell ref="B304:F304"/>
    <mergeCell ref="B305:F305"/>
    <mergeCell ref="B306:H306"/>
    <mergeCell ref="B298:H298"/>
    <mergeCell ref="B307:H307"/>
    <mergeCell ref="B315:H315"/>
    <mergeCell ref="B316:F316"/>
    <mergeCell ref="B317:F317"/>
    <mergeCell ref="B318:F318"/>
    <mergeCell ref="B319:F319"/>
    <mergeCell ref="B311:H311"/>
    <mergeCell ref="B330:H330"/>
    <mergeCell ref="B321:H321"/>
    <mergeCell ref="B326:F326"/>
    <mergeCell ref="B327:F327"/>
    <mergeCell ref="B328:F328"/>
    <mergeCell ref="B329:F329"/>
    <mergeCell ref="B325:H325"/>
    <mergeCell ref="B287:H287"/>
    <mergeCell ref="B285:F285"/>
    <mergeCell ref="B290:H290"/>
    <mergeCell ref="B291:F291"/>
    <mergeCell ref="B292:F292"/>
    <mergeCell ref="B293:F293"/>
    <mergeCell ref="B294:F294"/>
    <mergeCell ref="B295:H295"/>
    <mergeCell ref="B320:H320"/>
    <mergeCell ref="B301:H301"/>
    <mergeCell ref="B272:F272"/>
    <mergeCell ref="B273:H273"/>
    <mergeCell ref="B277:H277"/>
    <mergeCell ref="B280:F280"/>
    <mergeCell ref="B274:D274"/>
    <mergeCell ref="B281:F281"/>
    <mergeCell ref="B282:F282"/>
    <mergeCell ref="B283:F283"/>
    <mergeCell ref="B284:H284"/>
    <mergeCell ref="B1:K1"/>
    <mergeCell ref="B29:H29"/>
    <mergeCell ref="B56:F56"/>
    <mergeCell ref="B57:F57"/>
    <mergeCell ref="B5:K5"/>
    <mergeCell ref="B26:F26"/>
    <mergeCell ref="B25:F25"/>
    <mergeCell ref="B42:D42"/>
    <mergeCell ref="B80:H80"/>
    <mergeCell ref="B30:H30"/>
    <mergeCell ref="B36:H36"/>
    <mergeCell ref="B37:F37"/>
    <mergeCell ref="B38:F38"/>
    <mergeCell ref="B39:F39"/>
    <mergeCell ref="B40:F40"/>
    <mergeCell ref="B20:H20"/>
    <mergeCell ref="B22:H22"/>
    <mergeCell ref="B61:E61"/>
    <mergeCell ref="B24:H24"/>
    <mergeCell ref="B58:F58"/>
    <mergeCell ref="B27:F27"/>
    <mergeCell ref="B28:F28"/>
    <mergeCell ref="B59:F59"/>
    <mergeCell ref="B60:H60"/>
    <mergeCell ref="B175:F175"/>
    <mergeCell ref="B176:F176"/>
    <mergeCell ref="B160:E160"/>
    <mergeCell ref="B32:H32"/>
    <mergeCell ref="B179:I179"/>
    <mergeCell ref="B206:F206"/>
    <mergeCell ref="B207:F207"/>
    <mergeCell ref="B208:F208"/>
    <mergeCell ref="B192:H192"/>
    <mergeCell ref="B205:H205"/>
    <mergeCell ref="B126:F126"/>
    <mergeCell ref="B127:H127"/>
    <mergeCell ref="B128:E128"/>
    <mergeCell ref="B152:H152"/>
    <mergeCell ref="B154:H154"/>
    <mergeCell ref="B155:F155"/>
    <mergeCell ref="B156:F156"/>
    <mergeCell ref="B157:F157"/>
    <mergeCell ref="B158:F158"/>
    <mergeCell ref="B141:H141"/>
    <mergeCell ref="B159:H159"/>
    <mergeCell ref="B173:H173"/>
    <mergeCell ref="B174:F174"/>
    <mergeCell ref="B112:F112"/>
    <mergeCell ref="B53:H53"/>
    <mergeCell ref="B47:H47"/>
    <mergeCell ref="B55:H55"/>
    <mergeCell ref="B41:H41"/>
    <mergeCell ref="B105:H105"/>
    <mergeCell ref="B125:F125"/>
    <mergeCell ref="B124:F124"/>
    <mergeCell ref="B123:F123"/>
    <mergeCell ref="B122:H122"/>
    <mergeCell ref="B119:H119"/>
    <mergeCell ref="B116:H116"/>
    <mergeCell ref="B115:H115"/>
    <mergeCell ref="B114:F114"/>
    <mergeCell ref="B113:F113"/>
    <mergeCell ref="B111:F111"/>
    <mergeCell ref="B110:H110"/>
    <mergeCell ref="B107:H107"/>
    <mergeCell ref="B587:F587"/>
    <mergeCell ref="B561:H561"/>
    <mergeCell ref="B578:H578"/>
    <mergeCell ref="B562:H562"/>
    <mergeCell ref="B572:H572"/>
    <mergeCell ref="B573:F573"/>
    <mergeCell ref="B574:F574"/>
    <mergeCell ref="B575:F575"/>
    <mergeCell ref="B576:F576"/>
    <mergeCell ref="B534:F534"/>
    <mergeCell ref="B535:F535"/>
    <mergeCell ref="B539:H539"/>
    <mergeCell ref="B556:H556"/>
    <mergeCell ref="B177:F177"/>
    <mergeCell ref="B178:H178"/>
    <mergeCell ref="B211:I211"/>
    <mergeCell ref="B209:F209"/>
    <mergeCell ref="B210:H210"/>
    <mergeCell ref="B270:F270"/>
    <mergeCell ref="B271:F271"/>
    <mergeCell ref="B245:H245"/>
    <mergeCell ref="B246:H246"/>
    <mergeCell ref="B240:H240"/>
    <mergeCell ref="B234:H234"/>
    <mergeCell ref="B241:F241"/>
    <mergeCell ref="B242:F242"/>
    <mergeCell ref="B243:F243"/>
    <mergeCell ref="B244:F244"/>
    <mergeCell ref="B213:H213"/>
    <mergeCell ref="B269:F269"/>
    <mergeCell ref="B268:H268"/>
    <mergeCell ref="B256:H256"/>
    <mergeCell ref="B228:E228"/>
    <mergeCell ref="B753:H753"/>
    <mergeCell ref="B754:F754"/>
    <mergeCell ref="B705:F705"/>
    <mergeCell ref="B755:F755"/>
    <mergeCell ref="B776:H776"/>
    <mergeCell ref="B702:F702"/>
    <mergeCell ref="B703:F703"/>
    <mergeCell ref="B707:H707"/>
    <mergeCell ref="B718:F718"/>
    <mergeCell ref="B773:H773"/>
    <mergeCell ref="B771:F771"/>
    <mergeCell ref="B676:F676"/>
    <mergeCell ref="B667:H667"/>
    <mergeCell ref="B671:H671"/>
    <mergeCell ref="B683:F683"/>
    <mergeCell ref="B714:H714"/>
    <mergeCell ref="B746:H746"/>
    <mergeCell ref="B672:H672"/>
    <mergeCell ref="B673:F673"/>
    <mergeCell ref="B674:F674"/>
    <mergeCell ref="B675:F675"/>
    <mergeCell ref="B687:H687"/>
    <mergeCell ref="B701:H701"/>
    <mergeCell ref="B684:F684"/>
    <mergeCell ref="B693:H693"/>
    <mergeCell ref="B728:F728"/>
    <mergeCell ref="B704:F704"/>
    <mergeCell ref="B610:H610"/>
    <mergeCell ref="B14:H14"/>
    <mergeCell ref="B719:H719"/>
    <mergeCell ref="B732:H732"/>
    <mergeCell ref="B758:H758"/>
    <mergeCell ref="B759:H759"/>
    <mergeCell ref="B772:H772"/>
    <mergeCell ref="B768:F768"/>
    <mergeCell ref="B770:F770"/>
    <mergeCell ref="B720:H720"/>
    <mergeCell ref="B727:F727"/>
    <mergeCell ref="B590:H590"/>
    <mergeCell ref="B611:H611"/>
    <mergeCell ref="B482:H482"/>
    <mergeCell ref="B762:H762"/>
    <mergeCell ref="B685:F685"/>
    <mergeCell ref="B637:G637"/>
    <mergeCell ref="B664:H664"/>
    <mergeCell ref="B682:H682"/>
    <mergeCell ref="B686:F686"/>
    <mergeCell ref="B678:H678"/>
    <mergeCell ref="B756:F756"/>
    <mergeCell ref="B688:H688"/>
    <mergeCell ref="B706:H706"/>
    <mergeCell ref="B931:H931"/>
    <mergeCell ref="B933:H933"/>
    <mergeCell ref="B935:H935"/>
    <mergeCell ref="B1065:H1065"/>
    <mergeCell ref="B877:F877"/>
    <mergeCell ref="B856:H856"/>
    <mergeCell ref="B863:H863"/>
    <mergeCell ref="B864:F864"/>
    <mergeCell ref="B865:F865"/>
    <mergeCell ref="B866:F866"/>
    <mergeCell ref="B867:F867"/>
    <mergeCell ref="B990:H990"/>
    <mergeCell ref="B993:H993"/>
    <mergeCell ref="B973:H973"/>
    <mergeCell ref="B975:F975"/>
    <mergeCell ref="B976:F976"/>
    <mergeCell ref="B968:H968"/>
    <mergeCell ref="B970:H970"/>
    <mergeCell ref="B979:H979"/>
    <mergeCell ref="B974:F974"/>
    <mergeCell ref="B1020:H1020"/>
    <mergeCell ref="B994:F994"/>
    <mergeCell ref="B1063:F1063"/>
    <mergeCell ref="B1037:H1037"/>
    <mergeCell ref="B987:F987"/>
    <mergeCell ref="B988:F988"/>
    <mergeCell ref="B989:H989"/>
    <mergeCell ref="B1066:H1066"/>
    <mergeCell ref="B939:F939"/>
    <mergeCell ref="B940:H940"/>
    <mergeCell ref="B941:H941"/>
    <mergeCell ref="B950:H950"/>
    <mergeCell ref="B883:H883"/>
    <mergeCell ref="B886:H886"/>
    <mergeCell ref="B887:F887"/>
    <mergeCell ref="B888:F888"/>
    <mergeCell ref="B889:F889"/>
    <mergeCell ref="B890:F890"/>
    <mergeCell ref="B938:F938"/>
    <mergeCell ref="B964:F964"/>
    <mergeCell ref="B965:F965"/>
    <mergeCell ref="B966:F966"/>
    <mergeCell ref="B967:H967"/>
    <mergeCell ref="B962:H962"/>
    <mergeCell ref="B963:F963"/>
    <mergeCell ref="B891:H891"/>
    <mergeCell ref="B892:H892"/>
    <mergeCell ref="B908:H908"/>
  </mergeCells>
  <hyperlinks>
    <hyperlink ref="E820" r:id="rId1" display="mailto:meteleva_62@mail.ru"/>
  </hyperlinks>
  <pageMargins left="0.70866141732283472" right="0.11811023622047245" top="0.74803149606299213" bottom="7.874015748031496E-2" header="0.31496062992125984" footer="0.11811023622047245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Реестр ОУ РО по Районам</vt:lpstr>
      <vt:lpstr>'Реестр ОУ РО по Районам'!_GoBack</vt:lpstr>
      <vt:lpstr>'Реестр ОУ РО по Районам'!Заголовки_для_печати</vt:lpstr>
      <vt:lpstr>'Реестр ОУ РО по Районам'!Область_печати</vt:lpstr>
    </vt:vector>
  </TitlesOfParts>
  <Company>kazaki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cossacks</dc:creator>
  <cp:lastModifiedBy>Sotrudnik</cp:lastModifiedBy>
  <cp:lastPrinted>2019-05-08T13:11:50Z</cp:lastPrinted>
  <dcterms:created xsi:type="dcterms:W3CDTF">2016-10-10T13:43:15Z</dcterms:created>
  <dcterms:modified xsi:type="dcterms:W3CDTF">2021-08-31T10:44:35Z</dcterms:modified>
</cp:coreProperties>
</file>